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4C0CB214-7601-46D5-B0A1-E9A89F59B871}" xr6:coauthVersionLast="45" xr6:coauthVersionMax="45" xr10:uidLastSave="{00000000-0000-0000-0000-000000000000}"/>
  <bookViews>
    <workbookView xWindow="-120" yWindow="-120" windowWidth="29040" windowHeight="15840" xr2:uid="{694267AE-51F5-492E-BB6D-32186602D21E}"/>
  </bookViews>
  <sheets>
    <sheet name="EGRESOSCO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'EGRESOSCOG '!$B$1:$I$101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2" i="1" l="1"/>
  <c r="I82" i="1" s="1"/>
  <c r="F81" i="1"/>
  <c r="I81" i="1" s="1"/>
  <c r="F80" i="1"/>
  <c r="I80" i="1" s="1"/>
  <c r="F79" i="1"/>
  <c r="I79" i="1" s="1"/>
  <c r="F78" i="1"/>
  <c r="I78" i="1" s="1"/>
  <c r="F77" i="1"/>
  <c r="I77" i="1" s="1"/>
  <c r="F76" i="1"/>
  <c r="I76" i="1" s="1"/>
  <c r="H75" i="1"/>
  <c r="G75" i="1"/>
  <c r="E75" i="1"/>
  <c r="D75" i="1"/>
  <c r="F74" i="1"/>
  <c r="I74" i="1" s="1"/>
  <c r="F73" i="1"/>
  <c r="I73" i="1" s="1"/>
  <c r="F72" i="1"/>
  <c r="I72" i="1" s="1"/>
  <c r="H71" i="1"/>
  <c r="G71" i="1"/>
  <c r="E71" i="1"/>
  <c r="D71" i="1"/>
  <c r="F70" i="1"/>
  <c r="I70" i="1" s="1"/>
  <c r="F69" i="1"/>
  <c r="I69" i="1" s="1"/>
  <c r="F68" i="1"/>
  <c r="I68" i="1" s="1"/>
  <c r="F67" i="1"/>
  <c r="I67" i="1" s="1"/>
  <c r="F66" i="1"/>
  <c r="I66" i="1" s="1"/>
  <c r="F65" i="1"/>
  <c r="I65" i="1" s="1"/>
  <c r="F64" i="1"/>
  <c r="I64" i="1" s="1"/>
  <c r="H63" i="1"/>
  <c r="G63" i="1"/>
  <c r="D63" i="1"/>
  <c r="F63" i="1" s="1"/>
  <c r="I63" i="1" s="1"/>
  <c r="I62" i="1"/>
  <c r="F62" i="1"/>
  <c r="F61" i="1"/>
  <c r="I60" i="1"/>
  <c r="F60" i="1"/>
  <c r="H59" i="1"/>
  <c r="G59" i="1"/>
  <c r="E59" i="1"/>
  <c r="D59" i="1"/>
  <c r="I58" i="1"/>
  <c r="F58" i="1"/>
  <c r="F57" i="1"/>
  <c r="I57" i="1" s="1"/>
  <c r="I56" i="1"/>
  <c r="F56" i="1"/>
  <c r="F55" i="1"/>
  <c r="I55" i="1" s="1"/>
  <c r="I54" i="1"/>
  <c r="F54" i="1"/>
  <c r="F53" i="1"/>
  <c r="I53" i="1" s="1"/>
  <c r="I52" i="1"/>
  <c r="F52" i="1"/>
  <c r="F51" i="1"/>
  <c r="F49" i="1" s="1"/>
  <c r="I49" i="1" s="1"/>
  <c r="I50" i="1"/>
  <c r="F50" i="1"/>
  <c r="H49" i="1"/>
  <c r="G49" i="1"/>
  <c r="E49" i="1"/>
  <c r="D49" i="1"/>
  <c r="I48" i="1"/>
  <c r="F48" i="1"/>
  <c r="F47" i="1"/>
  <c r="I47" i="1" s="1"/>
  <c r="I46" i="1"/>
  <c r="F46" i="1"/>
  <c r="F45" i="1"/>
  <c r="I45" i="1" s="1"/>
  <c r="I44" i="1"/>
  <c r="F44" i="1"/>
  <c r="F43" i="1"/>
  <c r="I43" i="1" s="1"/>
  <c r="I42" i="1"/>
  <c r="F42" i="1"/>
  <c r="F41" i="1"/>
  <c r="F39" i="1" s="1"/>
  <c r="I39" i="1" s="1"/>
  <c r="I40" i="1"/>
  <c r="F40" i="1"/>
  <c r="H39" i="1"/>
  <c r="G39" i="1"/>
  <c r="E39" i="1"/>
  <c r="D39" i="1"/>
  <c r="I38" i="1"/>
  <c r="F38" i="1"/>
  <c r="F37" i="1"/>
  <c r="I37" i="1" s="1"/>
  <c r="I36" i="1"/>
  <c r="F36" i="1"/>
  <c r="F35" i="1"/>
  <c r="I35" i="1" s="1"/>
  <c r="I34" i="1"/>
  <c r="F34" i="1"/>
  <c r="F33" i="1"/>
  <c r="I33" i="1" s="1"/>
  <c r="I32" i="1"/>
  <c r="F32" i="1"/>
  <c r="F31" i="1"/>
  <c r="F29" i="1" s="1"/>
  <c r="I29" i="1" s="1"/>
  <c r="I30" i="1"/>
  <c r="F30" i="1"/>
  <c r="H29" i="1"/>
  <c r="G29" i="1"/>
  <c r="E29" i="1"/>
  <c r="D29" i="1"/>
  <c r="I28" i="1"/>
  <c r="F28" i="1"/>
  <c r="F27" i="1"/>
  <c r="I27" i="1" s="1"/>
  <c r="I26" i="1"/>
  <c r="F26" i="1"/>
  <c r="F25" i="1"/>
  <c r="I25" i="1" s="1"/>
  <c r="I24" i="1"/>
  <c r="F24" i="1"/>
  <c r="F23" i="1"/>
  <c r="I23" i="1" s="1"/>
  <c r="I22" i="1"/>
  <c r="F22" i="1"/>
  <c r="F21" i="1"/>
  <c r="F19" i="1" s="1"/>
  <c r="I19" i="1" s="1"/>
  <c r="I20" i="1"/>
  <c r="F20" i="1"/>
  <c r="H19" i="1"/>
  <c r="G19" i="1"/>
  <c r="E19" i="1"/>
  <c r="D19" i="1"/>
  <c r="I18" i="1"/>
  <c r="F18" i="1"/>
  <c r="F17" i="1"/>
  <c r="I17" i="1" s="1"/>
  <c r="I16" i="1"/>
  <c r="F16" i="1"/>
  <c r="F15" i="1"/>
  <c r="I15" i="1" s="1"/>
  <c r="I14" i="1"/>
  <c r="F14" i="1"/>
  <c r="F13" i="1"/>
  <c r="F11" i="1" s="1"/>
  <c r="I12" i="1"/>
  <c r="F12" i="1"/>
  <c r="H11" i="1"/>
  <c r="H83" i="1" s="1"/>
  <c r="G11" i="1"/>
  <c r="G83" i="1" s="1"/>
  <c r="E11" i="1"/>
  <c r="E83" i="1" s="1"/>
  <c r="D11" i="1"/>
  <c r="D83" i="1" s="1"/>
  <c r="I11" i="1" l="1"/>
  <c r="F59" i="1"/>
  <c r="I59" i="1" s="1"/>
  <c r="I13" i="1"/>
  <c r="I21" i="1"/>
  <c r="I31" i="1"/>
  <c r="I41" i="1"/>
  <c r="I51" i="1"/>
  <c r="I61" i="1"/>
  <c r="F71" i="1"/>
  <c r="I71" i="1" s="1"/>
  <c r="F75" i="1"/>
  <c r="I75" i="1" s="1"/>
  <c r="F83" i="1" l="1"/>
  <c r="I83" i="1" s="1"/>
</calcChain>
</file>

<file path=xl/sharedStrings.xml><?xml version="1.0" encoding="utf-8"?>
<sst xmlns="http://schemas.openxmlformats.org/spreadsheetml/2006/main" count="105" uniqueCount="104">
  <si>
    <t>Municipio de Chihuahua</t>
  </si>
  <si>
    <t>Estado Analítico del Ejercicio del Presupuesto de Egresos</t>
  </si>
  <si>
    <t>Clasificación por Objeto del Gasto (Capítulo y Concepto)</t>
  </si>
  <si>
    <t>Del 1°  de enero al 31 de marzo de 2020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</si>
  <si>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</si>
  <si>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</si>
  <si>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</si>
  <si>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</si>
  <si>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</si>
  <si>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</si>
  <si>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</si>
  <si>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</si>
  <si>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</si>
  <si>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</si>
  <si>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</si>
  <si>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</si>
  <si>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</si>
  <si>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</si>
  <si>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</si>
  <si>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</si>
  <si>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</si>
  <si>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</si>
  <si>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</si>
  <si>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</si>
  <si>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</si>
  <si>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</si>
  <si>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</si>
  <si>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</si>
  <si>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</si>
  <si>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</si>
  <si>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</si>
  <si>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</si>
  <si>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</si>
  <si>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</si>
  <si>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</si>
  <si>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</si>
  <si>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</si>
  <si>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</si>
  <si>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</si>
  <si>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</si>
  <si>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</si>
  <si>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</si>
  <si>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</si>
  <si>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</si>
  <si>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</si>
  <si>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</si>
  <si>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</si>
  <si>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</si>
  <si>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</si>
  <si>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</si>
  <si>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</si>
  <si>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</si>
  <si>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</si>
  <si>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</si>
  <si>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</si>
  <si>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</si>
  <si>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</si>
  <si>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</si>
  <si>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</si>
  <si>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</si>
  <si>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</si>
  <si>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</si>
  <si>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</si>
  <si>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</si>
  <si>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</si>
  <si>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</si>
  <si>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</si>
  <si>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</si>
  <si>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</si>
  <si>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</si>
  <si>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</si>
  <si>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</si>
  <si>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</si>
  <si>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</si>
  <si>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</si>
  <si>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</si>
  <si>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</si>
  <si>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</si>
  <si>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</si>
  <si>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</si>
  <si>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</si>
  <si>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</si>
  <si>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</si>
  <si>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</si>
  <si>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</si>
  <si>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</si>
  <si>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</si>
  <si>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</si>
  <si>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PRESIDENTA MUNICIPAL</t>
  </si>
  <si>
    <t>TESORERA MUNICIPAL</t>
  </si>
  <si>
    <t>_______________________________________</t>
  </si>
  <si>
    <t>_________________________________________</t>
  </si>
  <si>
    <t>MTRA. MARÍA EUGENIA CAMPOS GALVÁN</t>
  </si>
  <si>
    <t>MTRA. AÍDA AMANDA CÓRDOVA CHÁVEZ</t>
  </si>
  <si>
    <t>REGIDOR</t>
  </si>
  <si>
    <t>OFICIAL MAYOR</t>
  </si>
  <si>
    <t>DIRECTORA DE PLANEACIÓN Y EVALUACIÓN</t>
  </si>
  <si>
    <t>COMISIÓN DE HACIENDA, PLANEACIÓN E INVERSIÓN</t>
  </si>
  <si>
    <t>PARA EL DESARROLLO SOCIOECONÓMICO MUNICIPAL</t>
  </si>
  <si>
    <t>____________________________________________________</t>
  </si>
  <si>
    <t>________________________________________</t>
  </si>
  <si>
    <t>C.P. CARLOS DAVID OROZCO CHACÓN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</si>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</sst>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00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164" fontId="2" fillId="0" borderId="0" xfId="1" applyFont="1"/>
    <xf numFmtId="0" fontId="2" fillId="0" borderId="0" xfId="2"/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/>
    <xf numFmtId="0" fontId="4" fillId="0" borderId="7" xfId="2" applyFont="1" applyBorder="1"/>
    <xf numFmtId="0" fontId="4" fillId="0" borderId="7" xfId="2" applyFont="1" applyBorder="1" applyAlignment="1">
      <alignment horizontal="center"/>
    </xf>
    <xf numFmtId="0" fontId="4" fillId="0" borderId="8" xfId="2" applyFont="1" applyBorder="1"/>
    <xf numFmtId="0" fontId="6" fillId="0" borderId="0" xfId="2" applyFont="1"/>
    <xf numFmtId="0" fontId="7" fillId="0" borderId="9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3" fontId="7" fillId="0" borderId="10" xfId="2" applyNumberFormat="1" applyFont="1" applyBorder="1" applyAlignment="1">
      <alignment horizontal="right" vertical="center" wrapText="1"/>
    </xf>
    <xf numFmtId="164" fontId="2" fillId="0" borderId="0" xfId="2" applyNumberFormat="1"/>
    <xf numFmtId="0" fontId="9" fillId="0" borderId="4" xfId="2" applyFont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3" fontId="6" fillId="0" borderId="10" xfId="2" applyNumberFormat="1" applyFont="1" applyBorder="1" applyAlignment="1">
      <alignment horizontal="right" vertical="center" wrapText="1"/>
    </xf>
    <xf numFmtId="43" fontId="2" fillId="0" borderId="0" xfId="2" applyNumberFormat="1"/>
    <xf numFmtId="165" fontId="2" fillId="0" borderId="0" xfId="2" applyNumberFormat="1"/>
    <xf numFmtId="4" fontId="2" fillId="0" borderId="0" xfId="2" applyNumberFormat="1"/>
    <xf numFmtId="164" fontId="2" fillId="0" borderId="0" xfId="1" applyFont="1" applyFill="1" applyBorder="1"/>
    <xf numFmtId="164" fontId="2" fillId="0" borderId="0" xfId="1" applyFont="1" applyFill="1"/>
    <xf numFmtId="0" fontId="3" fillId="0" borderId="0" xfId="2" applyFont="1"/>
    <xf numFmtId="0" fontId="7" fillId="0" borderId="11" xfId="2" applyFont="1" applyBorder="1" applyAlignment="1">
      <alignment horizontal="justify" vertical="center" wrapText="1"/>
    </xf>
    <xf numFmtId="0" fontId="7" fillId="0" borderId="12" xfId="2" applyFont="1" applyBorder="1" applyAlignment="1">
      <alignment horizontal="justify" vertical="center" wrapText="1"/>
    </xf>
    <xf numFmtId="3" fontId="7" fillId="0" borderId="9" xfId="2" applyNumberFormat="1" applyFont="1" applyBorder="1" applyAlignment="1">
      <alignment horizontal="right" vertical="center" wrapText="1"/>
    </xf>
    <xf numFmtId="164" fontId="3" fillId="0" borderId="0" xfId="1" applyFont="1" applyFill="1"/>
    <xf numFmtId="164" fontId="6" fillId="0" borderId="0" xfId="1" applyFont="1"/>
    <xf numFmtId="4" fontId="2" fillId="0" borderId="0" xfId="1" applyNumberFormat="1" applyFont="1" applyFill="1"/>
    <xf numFmtId="43" fontId="10" fillId="0" borderId="0" xfId="2" applyNumberFormat="1" applyFont="1"/>
    <xf numFmtId="43" fontId="6" fillId="0" borderId="0" xfId="2" applyNumberFormat="1" applyFont="1"/>
    <xf numFmtId="38" fontId="11" fillId="0" borderId="0" xfId="0" applyNumberFormat="1" applyFont="1"/>
    <xf numFmtId="164" fontId="1" fillId="0" borderId="0" xfId="1" applyFont="1"/>
    <xf numFmtId="38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38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3" fillId="0" borderId="0" xfId="2" applyFont="1"/>
  </cellXfs>
  <cellStyles count="3">
    <cellStyle name="Millares" xfId="1" builtinId="3"/>
    <cellStyle name="Normal" xfId="0" builtinId="0"/>
    <cellStyle name="Normal 35" xfId="2" xr:uid="{46DAD447-293D-4A29-A7D5-360E77956A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85044</xdr:colOff>
      <xdr:row>0</xdr:row>
      <xdr:rowOff>71946</xdr:rowOff>
    </xdr:from>
    <xdr:to>
      <xdr:col>2</xdr:col>
      <xdr:colOff>858950</xdr:colOff>
      <xdr:row>4</xdr:row>
      <xdr:rowOff>148724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F28D65-646D-425D-A50D-7DAD0AF04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969" y="71946"/>
          <a:ext cx="1078706" cy="8387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%202020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Analítico del Activo Acum"/>
      <sheetName val="Edovarhda"/>
      <sheetName val="EdoCamSitFin "/>
      <sheetName val="EdoCamSitFin  flujo"/>
      <sheetName val="Edo de Actividades"/>
      <sheetName val="Estado de Flujos"/>
      <sheetName val="INGRESOS"/>
      <sheetName val="EGRESOSCOG "/>
      <sheetName val="EGRESOSCADM"/>
      <sheetName val="EGRESOSCE"/>
      <sheetName val="EGRESOSCG"/>
      <sheetName val="EGRESOSCF"/>
      <sheetName val="Programatica"/>
      <sheetName val="End neto"/>
      <sheetName val="Int deuda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D9EB5-2158-4893-98CD-608A1F2E4AFB}">
  <sheetPr>
    <tabColor rgb="FF92D050"/>
    <pageSetUpPr fitToPage="1"/>
  </sheetPr>
  <dimension ref="B1:K110"/>
  <sheetViews>
    <sheetView tabSelected="1" zoomScaleNormal="100" workbookViewId="0">
      <selection activeCell="I16" sqref="I16"/>
    </sheetView>
  </sheetViews>
  <sheetFormatPr baseColWidth="10" defaultRowHeight="15" x14ac:dyDescent="0.25"/>
  <cols>
    <col min="1" max="1" width="2.42578125" style="5" customWidth="1"/>
    <col min="2" max="2" width="4.5703125" style="13" customWidth="1"/>
    <col min="3" max="3" width="47.7109375" style="13" customWidth="1"/>
    <col min="4" max="4" width="13.140625" style="13" customWidth="1"/>
    <col min="5" max="5" width="13.85546875" style="13" bestFit="1" customWidth="1"/>
    <col min="6" max="6" width="15" style="13" bestFit="1" customWidth="1"/>
    <col min="7" max="7" width="14.140625" style="13" customWidth="1"/>
    <col min="8" max="8" width="15.42578125" style="13" bestFit="1" customWidth="1"/>
    <col min="9" max="9" width="13.140625" style="13" bestFit="1" customWidth="1"/>
    <col min="10" max="10" width="17.85546875" style="39" bestFit="1" customWidth="1"/>
    <col min="11" max="11" width="18" style="5" bestFit="1" customWidth="1"/>
    <col min="12" max="12" width="16.85546875" style="5" bestFit="1" customWidth="1"/>
    <col min="13" max="256" width="11.42578125" style="5"/>
    <col min="257" max="257" width="2.42578125" style="5" customWidth="1"/>
    <col min="258" max="258" width="4.5703125" style="5" customWidth="1"/>
    <col min="259" max="259" width="57.28515625" style="5" customWidth="1"/>
    <col min="260" max="265" width="12.7109375" style="5" customWidth="1"/>
    <col min="266" max="512" width="11.42578125" style="5"/>
    <col min="513" max="513" width="2.42578125" style="5" customWidth="1"/>
    <col min="514" max="514" width="4.5703125" style="5" customWidth="1"/>
    <col min="515" max="515" width="57.28515625" style="5" customWidth="1"/>
    <col min="516" max="521" width="12.7109375" style="5" customWidth="1"/>
    <col min="522" max="768" width="11.42578125" style="5"/>
    <col min="769" max="769" width="2.42578125" style="5" customWidth="1"/>
    <col min="770" max="770" width="4.5703125" style="5" customWidth="1"/>
    <col min="771" max="771" width="57.28515625" style="5" customWidth="1"/>
    <col min="772" max="777" width="12.7109375" style="5" customWidth="1"/>
    <col min="778" max="1024" width="11.42578125" style="5"/>
    <col min="1025" max="1025" width="2.42578125" style="5" customWidth="1"/>
    <col min="1026" max="1026" width="4.5703125" style="5" customWidth="1"/>
    <col min="1027" max="1027" width="57.28515625" style="5" customWidth="1"/>
    <col min="1028" max="1033" width="12.7109375" style="5" customWidth="1"/>
    <col min="1034" max="1280" width="11.42578125" style="5"/>
    <col min="1281" max="1281" width="2.42578125" style="5" customWidth="1"/>
    <col min="1282" max="1282" width="4.5703125" style="5" customWidth="1"/>
    <col min="1283" max="1283" width="57.28515625" style="5" customWidth="1"/>
    <col min="1284" max="1289" width="12.7109375" style="5" customWidth="1"/>
    <col min="1290" max="1536" width="11.42578125" style="5"/>
    <col min="1537" max="1537" width="2.42578125" style="5" customWidth="1"/>
    <col min="1538" max="1538" width="4.5703125" style="5" customWidth="1"/>
    <col min="1539" max="1539" width="57.28515625" style="5" customWidth="1"/>
    <col min="1540" max="1545" width="12.7109375" style="5" customWidth="1"/>
    <col min="1546" max="1792" width="11.42578125" style="5"/>
    <col min="1793" max="1793" width="2.42578125" style="5" customWidth="1"/>
    <col min="1794" max="1794" width="4.5703125" style="5" customWidth="1"/>
    <col min="1795" max="1795" width="57.28515625" style="5" customWidth="1"/>
    <col min="1796" max="1801" width="12.7109375" style="5" customWidth="1"/>
    <col min="1802" max="2048" width="11.42578125" style="5"/>
    <col min="2049" max="2049" width="2.42578125" style="5" customWidth="1"/>
    <col min="2050" max="2050" width="4.5703125" style="5" customWidth="1"/>
    <col min="2051" max="2051" width="57.28515625" style="5" customWidth="1"/>
    <col min="2052" max="2057" width="12.7109375" style="5" customWidth="1"/>
    <col min="2058" max="2304" width="11.42578125" style="5"/>
    <col min="2305" max="2305" width="2.42578125" style="5" customWidth="1"/>
    <col min="2306" max="2306" width="4.5703125" style="5" customWidth="1"/>
    <col min="2307" max="2307" width="57.28515625" style="5" customWidth="1"/>
    <col min="2308" max="2313" width="12.7109375" style="5" customWidth="1"/>
    <col min="2314" max="2560" width="11.42578125" style="5"/>
    <col min="2561" max="2561" width="2.42578125" style="5" customWidth="1"/>
    <col min="2562" max="2562" width="4.5703125" style="5" customWidth="1"/>
    <col min="2563" max="2563" width="57.28515625" style="5" customWidth="1"/>
    <col min="2564" max="2569" width="12.7109375" style="5" customWidth="1"/>
    <col min="2570" max="2816" width="11.42578125" style="5"/>
    <col min="2817" max="2817" width="2.42578125" style="5" customWidth="1"/>
    <col min="2818" max="2818" width="4.5703125" style="5" customWidth="1"/>
    <col min="2819" max="2819" width="57.28515625" style="5" customWidth="1"/>
    <col min="2820" max="2825" width="12.7109375" style="5" customWidth="1"/>
    <col min="2826" max="3072" width="11.42578125" style="5"/>
    <col min="3073" max="3073" width="2.42578125" style="5" customWidth="1"/>
    <col min="3074" max="3074" width="4.5703125" style="5" customWidth="1"/>
    <col min="3075" max="3075" width="57.28515625" style="5" customWidth="1"/>
    <col min="3076" max="3081" width="12.7109375" style="5" customWidth="1"/>
    <col min="3082" max="3328" width="11.42578125" style="5"/>
    <col min="3329" max="3329" width="2.42578125" style="5" customWidth="1"/>
    <col min="3330" max="3330" width="4.5703125" style="5" customWidth="1"/>
    <col min="3331" max="3331" width="57.28515625" style="5" customWidth="1"/>
    <col min="3332" max="3337" width="12.7109375" style="5" customWidth="1"/>
    <col min="3338" max="3584" width="11.42578125" style="5"/>
    <col min="3585" max="3585" width="2.42578125" style="5" customWidth="1"/>
    <col min="3586" max="3586" width="4.5703125" style="5" customWidth="1"/>
    <col min="3587" max="3587" width="57.28515625" style="5" customWidth="1"/>
    <col min="3588" max="3593" width="12.7109375" style="5" customWidth="1"/>
    <col min="3594" max="3840" width="11.42578125" style="5"/>
    <col min="3841" max="3841" width="2.42578125" style="5" customWidth="1"/>
    <col min="3842" max="3842" width="4.5703125" style="5" customWidth="1"/>
    <col min="3843" max="3843" width="57.28515625" style="5" customWidth="1"/>
    <col min="3844" max="3849" width="12.7109375" style="5" customWidth="1"/>
    <col min="3850" max="4096" width="11.42578125" style="5"/>
    <col min="4097" max="4097" width="2.42578125" style="5" customWidth="1"/>
    <col min="4098" max="4098" width="4.5703125" style="5" customWidth="1"/>
    <col min="4099" max="4099" width="57.28515625" style="5" customWidth="1"/>
    <col min="4100" max="4105" width="12.7109375" style="5" customWidth="1"/>
    <col min="4106" max="4352" width="11.42578125" style="5"/>
    <col min="4353" max="4353" width="2.42578125" style="5" customWidth="1"/>
    <col min="4354" max="4354" width="4.5703125" style="5" customWidth="1"/>
    <col min="4355" max="4355" width="57.28515625" style="5" customWidth="1"/>
    <col min="4356" max="4361" width="12.7109375" style="5" customWidth="1"/>
    <col min="4362" max="4608" width="11.42578125" style="5"/>
    <col min="4609" max="4609" width="2.42578125" style="5" customWidth="1"/>
    <col min="4610" max="4610" width="4.5703125" style="5" customWidth="1"/>
    <col min="4611" max="4611" width="57.28515625" style="5" customWidth="1"/>
    <col min="4612" max="4617" width="12.7109375" style="5" customWidth="1"/>
    <col min="4618" max="4864" width="11.42578125" style="5"/>
    <col min="4865" max="4865" width="2.42578125" style="5" customWidth="1"/>
    <col min="4866" max="4866" width="4.5703125" style="5" customWidth="1"/>
    <col min="4867" max="4867" width="57.28515625" style="5" customWidth="1"/>
    <col min="4868" max="4873" width="12.7109375" style="5" customWidth="1"/>
    <col min="4874" max="5120" width="11.42578125" style="5"/>
    <col min="5121" max="5121" width="2.42578125" style="5" customWidth="1"/>
    <col min="5122" max="5122" width="4.5703125" style="5" customWidth="1"/>
    <col min="5123" max="5123" width="57.28515625" style="5" customWidth="1"/>
    <col min="5124" max="5129" width="12.7109375" style="5" customWidth="1"/>
    <col min="5130" max="5376" width="11.42578125" style="5"/>
    <col min="5377" max="5377" width="2.42578125" style="5" customWidth="1"/>
    <col min="5378" max="5378" width="4.5703125" style="5" customWidth="1"/>
    <col min="5379" max="5379" width="57.28515625" style="5" customWidth="1"/>
    <col min="5380" max="5385" width="12.7109375" style="5" customWidth="1"/>
    <col min="5386" max="5632" width="11.42578125" style="5"/>
    <col min="5633" max="5633" width="2.42578125" style="5" customWidth="1"/>
    <col min="5634" max="5634" width="4.5703125" style="5" customWidth="1"/>
    <col min="5635" max="5635" width="57.28515625" style="5" customWidth="1"/>
    <col min="5636" max="5641" width="12.7109375" style="5" customWidth="1"/>
    <col min="5642" max="5888" width="11.42578125" style="5"/>
    <col min="5889" max="5889" width="2.42578125" style="5" customWidth="1"/>
    <col min="5890" max="5890" width="4.5703125" style="5" customWidth="1"/>
    <col min="5891" max="5891" width="57.28515625" style="5" customWidth="1"/>
    <col min="5892" max="5897" width="12.7109375" style="5" customWidth="1"/>
    <col min="5898" max="6144" width="11.42578125" style="5"/>
    <col min="6145" max="6145" width="2.42578125" style="5" customWidth="1"/>
    <col min="6146" max="6146" width="4.5703125" style="5" customWidth="1"/>
    <col min="6147" max="6147" width="57.28515625" style="5" customWidth="1"/>
    <col min="6148" max="6153" width="12.7109375" style="5" customWidth="1"/>
    <col min="6154" max="6400" width="11.42578125" style="5"/>
    <col min="6401" max="6401" width="2.42578125" style="5" customWidth="1"/>
    <col min="6402" max="6402" width="4.5703125" style="5" customWidth="1"/>
    <col min="6403" max="6403" width="57.28515625" style="5" customWidth="1"/>
    <col min="6404" max="6409" width="12.7109375" style="5" customWidth="1"/>
    <col min="6410" max="6656" width="11.42578125" style="5"/>
    <col min="6657" max="6657" width="2.42578125" style="5" customWidth="1"/>
    <col min="6658" max="6658" width="4.5703125" style="5" customWidth="1"/>
    <col min="6659" max="6659" width="57.28515625" style="5" customWidth="1"/>
    <col min="6660" max="6665" width="12.7109375" style="5" customWidth="1"/>
    <col min="6666" max="6912" width="11.42578125" style="5"/>
    <col min="6913" max="6913" width="2.42578125" style="5" customWidth="1"/>
    <col min="6914" max="6914" width="4.5703125" style="5" customWidth="1"/>
    <col min="6915" max="6915" width="57.28515625" style="5" customWidth="1"/>
    <col min="6916" max="6921" width="12.7109375" style="5" customWidth="1"/>
    <col min="6922" max="7168" width="11.42578125" style="5"/>
    <col min="7169" max="7169" width="2.42578125" style="5" customWidth="1"/>
    <col min="7170" max="7170" width="4.5703125" style="5" customWidth="1"/>
    <col min="7171" max="7171" width="57.28515625" style="5" customWidth="1"/>
    <col min="7172" max="7177" width="12.7109375" style="5" customWidth="1"/>
    <col min="7178" max="7424" width="11.42578125" style="5"/>
    <col min="7425" max="7425" width="2.42578125" style="5" customWidth="1"/>
    <col min="7426" max="7426" width="4.5703125" style="5" customWidth="1"/>
    <col min="7427" max="7427" width="57.28515625" style="5" customWidth="1"/>
    <col min="7428" max="7433" width="12.7109375" style="5" customWidth="1"/>
    <col min="7434" max="7680" width="11.42578125" style="5"/>
    <col min="7681" max="7681" width="2.42578125" style="5" customWidth="1"/>
    <col min="7682" max="7682" width="4.5703125" style="5" customWidth="1"/>
    <col min="7683" max="7683" width="57.28515625" style="5" customWidth="1"/>
    <col min="7684" max="7689" width="12.7109375" style="5" customWidth="1"/>
    <col min="7690" max="7936" width="11.42578125" style="5"/>
    <col min="7937" max="7937" width="2.42578125" style="5" customWidth="1"/>
    <col min="7938" max="7938" width="4.5703125" style="5" customWidth="1"/>
    <col min="7939" max="7939" width="57.28515625" style="5" customWidth="1"/>
    <col min="7940" max="7945" width="12.7109375" style="5" customWidth="1"/>
    <col min="7946" max="8192" width="11.42578125" style="5"/>
    <col min="8193" max="8193" width="2.42578125" style="5" customWidth="1"/>
    <col min="8194" max="8194" width="4.5703125" style="5" customWidth="1"/>
    <col min="8195" max="8195" width="57.28515625" style="5" customWidth="1"/>
    <col min="8196" max="8201" width="12.7109375" style="5" customWidth="1"/>
    <col min="8202" max="8448" width="11.42578125" style="5"/>
    <col min="8449" max="8449" width="2.42578125" style="5" customWidth="1"/>
    <col min="8450" max="8450" width="4.5703125" style="5" customWidth="1"/>
    <col min="8451" max="8451" width="57.28515625" style="5" customWidth="1"/>
    <col min="8452" max="8457" width="12.7109375" style="5" customWidth="1"/>
    <col min="8458" max="8704" width="11.42578125" style="5"/>
    <col min="8705" max="8705" width="2.42578125" style="5" customWidth="1"/>
    <col min="8706" max="8706" width="4.5703125" style="5" customWidth="1"/>
    <col min="8707" max="8707" width="57.28515625" style="5" customWidth="1"/>
    <col min="8708" max="8713" width="12.7109375" style="5" customWidth="1"/>
    <col min="8714" max="8960" width="11.42578125" style="5"/>
    <col min="8961" max="8961" width="2.42578125" style="5" customWidth="1"/>
    <col min="8962" max="8962" width="4.5703125" style="5" customWidth="1"/>
    <col min="8963" max="8963" width="57.28515625" style="5" customWidth="1"/>
    <col min="8964" max="8969" width="12.7109375" style="5" customWidth="1"/>
    <col min="8970" max="9216" width="11.42578125" style="5"/>
    <col min="9217" max="9217" width="2.42578125" style="5" customWidth="1"/>
    <col min="9218" max="9218" width="4.5703125" style="5" customWidth="1"/>
    <col min="9219" max="9219" width="57.28515625" style="5" customWidth="1"/>
    <col min="9220" max="9225" width="12.7109375" style="5" customWidth="1"/>
    <col min="9226" max="9472" width="11.42578125" style="5"/>
    <col min="9473" max="9473" width="2.42578125" style="5" customWidth="1"/>
    <col min="9474" max="9474" width="4.5703125" style="5" customWidth="1"/>
    <col min="9475" max="9475" width="57.28515625" style="5" customWidth="1"/>
    <col min="9476" max="9481" width="12.7109375" style="5" customWidth="1"/>
    <col min="9482" max="9728" width="11.42578125" style="5"/>
    <col min="9729" max="9729" width="2.42578125" style="5" customWidth="1"/>
    <col min="9730" max="9730" width="4.5703125" style="5" customWidth="1"/>
    <col min="9731" max="9731" width="57.28515625" style="5" customWidth="1"/>
    <col min="9732" max="9737" width="12.7109375" style="5" customWidth="1"/>
    <col min="9738" max="9984" width="11.42578125" style="5"/>
    <col min="9985" max="9985" width="2.42578125" style="5" customWidth="1"/>
    <col min="9986" max="9986" width="4.5703125" style="5" customWidth="1"/>
    <col min="9987" max="9987" width="57.28515625" style="5" customWidth="1"/>
    <col min="9988" max="9993" width="12.7109375" style="5" customWidth="1"/>
    <col min="9994" max="10240" width="11.42578125" style="5"/>
    <col min="10241" max="10241" width="2.42578125" style="5" customWidth="1"/>
    <col min="10242" max="10242" width="4.5703125" style="5" customWidth="1"/>
    <col min="10243" max="10243" width="57.28515625" style="5" customWidth="1"/>
    <col min="10244" max="10249" width="12.7109375" style="5" customWidth="1"/>
    <col min="10250" max="10496" width="11.42578125" style="5"/>
    <col min="10497" max="10497" width="2.42578125" style="5" customWidth="1"/>
    <col min="10498" max="10498" width="4.5703125" style="5" customWidth="1"/>
    <col min="10499" max="10499" width="57.28515625" style="5" customWidth="1"/>
    <col min="10500" max="10505" width="12.7109375" style="5" customWidth="1"/>
    <col min="10506" max="10752" width="11.42578125" style="5"/>
    <col min="10753" max="10753" width="2.42578125" style="5" customWidth="1"/>
    <col min="10754" max="10754" width="4.5703125" style="5" customWidth="1"/>
    <col min="10755" max="10755" width="57.28515625" style="5" customWidth="1"/>
    <col min="10756" max="10761" width="12.7109375" style="5" customWidth="1"/>
    <col min="10762" max="11008" width="11.42578125" style="5"/>
    <col min="11009" max="11009" width="2.42578125" style="5" customWidth="1"/>
    <col min="11010" max="11010" width="4.5703125" style="5" customWidth="1"/>
    <col min="11011" max="11011" width="57.28515625" style="5" customWidth="1"/>
    <col min="11012" max="11017" width="12.7109375" style="5" customWidth="1"/>
    <col min="11018" max="11264" width="11.42578125" style="5"/>
    <col min="11265" max="11265" width="2.42578125" style="5" customWidth="1"/>
    <col min="11266" max="11266" width="4.5703125" style="5" customWidth="1"/>
    <col min="11267" max="11267" width="57.28515625" style="5" customWidth="1"/>
    <col min="11268" max="11273" width="12.7109375" style="5" customWidth="1"/>
    <col min="11274" max="11520" width="11.42578125" style="5"/>
    <col min="11521" max="11521" width="2.42578125" style="5" customWidth="1"/>
    <col min="11522" max="11522" width="4.5703125" style="5" customWidth="1"/>
    <col min="11523" max="11523" width="57.28515625" style="5" customWidth="1"/>
    <col min="11524" max="11529" width="12.7109375" style="5" customWidth="1"/>
    <col min="11530" max="11776" width="11.42578125" style="5"/>
    <col min="11777" max="11777" width="2.42578125" style="5" customWidth="1"/>
    <col min="11778" max="11778" width="4.5703125" style="5" customWidth="1"/>
    <col min="11779" max="11779" width="57.28515625" style="5" customWidth="1"/>
    <col min="11780" max="11785" width="12.7109375" style="5" customWidth="1"/>
    <col min="11786" max="12032" width="11.42578125" style="5"/>
    <col min="12033" max="12033" width="2.42578125" style="5" customWidth="1"/>
    <col min="12034" max="12034" width="4.5703125" style="5" customWidth="1"/>
    <col min="12035" max="12035" width="57.28515625" style="5" customWidth="1"/>
    <col min="12036" max="12041" width="12.7109375" style="5" customWidth="1"/>
    <col min="12042" max="12288" width="11.42578125" style="5"/>
    <col min="12289" max="12289" width="2.42578125" style="5" customWidth="1"/>
    <col min="12290" max="12290" width="4.5703125" style="5" customWidth="1"/>
    <col min="12291" max="12291" width="57.28515625" style="5" customWidth="1"/>
    <col min="12292" max="12297" width="12.7109375" style="5" customWidth="1"/>
    <col min="12298" max="12544" width="11.42578125" style="5"/>
    <col min="12545" max="12545" width="2.42578125" style="5" customWidth="1"/>
    <col min="12546" max="12546" width="4.5703125" style="5" customWidth="1"/>
    <col min="12547" max="12547" width="57.28515625" style="5" customWidth="1"/>
    <col min="12548" max="12553" width="12.7109375" style="5" customWidth="1"/>
    <col min="12554" max="12800" width="11.42578125" style="5"/>
    <col min="12801" max="12801" width="2.42578125" style="5" customWidth="1"/>
    <col min="12802" max="12802" width="4.5703125" style="5" customWidth="1"/>
    <col min="12803" max="12803" width="57.28515625" style="5" customWidth="1"/>
    <col min="12804" max="12809" width="12.7109375" style="5" customWidth="1"/>
    <col min="12810" max="13056" width="11.42578125" style="5"/>
    <col min="13057" max="13057" width="2.42578125" style="5" customWidth="1"/>
    <col min="13058" max="13058" width="4.5703125" style="5" customWidth="1"/>
    <col min="13059" max="13059" width="57.28515625" style="5" customWidth="1"/>
    <col min="13060" max="13065" width="12.7109375" style="5" customWidth="1"/>
    <col min="13066" max="13312" width="11.42578125" style="5"/>
    <col min="13313" max="13313" width="2.42578125" style="5" customWidth="1"/>
    <col min="13314" max="13314" width="4.5703125" style="5" customWidth="1"/>
    <col min="13315" max="13315" width="57.28515625" style="5" customWidth="1"/>
    <col min="13316" max="13321" width="12.7109375" style="5" customWidth="1"/>
    <col min="13322" max="13568" width="11.42578125" style="5"/>
    <col min="13569" max="13569" width="2.42578125" style="5" customWidth="1"/>
    <col min="13570" max="13570" width="4.5703125" style="5" customWidth="1"/>
    <col min="13571" max="13571" width="57.28515625" style="5" customWidth="1"/>
    <col min="13572" max="13577" width="12.7109375" style="5" customWidth="1"/>
    <col min="13578" max="13824" width="11.42578125" style="5"/>
    <col min="13825" max="13825" width="2.42578125" style="5" customWidth="1"/>
    <col min="13826" max="13826" width="4.5703125" style="5" customWidth="1"/>
    <col min="13827" max="13827" width="57.28515625" style="5" customWidth="1"/>
    <col min="13828" max="13833" width="12.7109375" style="5" customWidth="1"/>
    <col min="13834" max="14080" width="11.42578125" style="5"/>
    <col min="14081" max="14081" width="2.42578125" style="5" customWidth="1"/>
    <col min="14082" max="14082" width="4.5703125" style="5" customWidth="1"/>
    <col min="14083" max="14083" width="57.28515625" style="5" customWidth="1"/>
    <col min="14084" max="14089" width="12.7109375" style="5" customWidth="1"/>
    <col min="14090" max="14336" width="11.42578125" style="5"/>
    <col min="14337" max="14337" width="2.42578125" style="5" customWidth="1"/>
    <col min="14338" max="14338" width="4.5703125" style="5" customWidth="1"/>
    <col min="14339" max="14339" width="57.28515625" style="5" customWidth="1"/>
    <col min="14340" max="14345" width="12.7109375" style="5" customWidth="1"/>
    <col min="14346" max="14592" width="11.42578125" style="5"/>
    <col min="14593" max="14593" width="2.42578125" style="5" customWidth="1"/>
    <col min="14594" max="14594" width="4.5703125" style="5" customWidth="1"/>
    <col min="14595" max="14595" width="57.28515625" style="5" customWidth="1"/>
    <col min="14596" max="14601" width="12.7109375" style="5" customWidth="1"/>
    <col min="14602" max="14848" width="11.42578125" style="5"/>
    <col min="14849" max="14849" width="2.42578125" style="5" customWidth="1"/>
    <col min="14850" max="14850" width="4.5703125" style="5" customWidth="1"/>
    <col min="14851" max="14851" width="57.28515625" style="5" customWidth="1"/>
    <col min="14852" max="14857" width="12.7109375" style="5" customWidth="1"/>
    <col min="14858" max="15104" width="11.42578125" style="5"/>
    <col min="15105" max="15105" width="2.42578125" style="5" customWidth="1"/>
    <col min="15106" max="15106" width="4.5703125" style="5" customWidth="1"/>
    <col min="15107" max="15107" width="57.28515625" style="5" customWidth="1"/>
    <col min="15108" max="15113" width="12.7109375" style="5" customWidth="1"/>
    <col min="15114" max="15360" width="11.42578125" style="5"/>
    <col min="15361" max="15361" width="2.42578125" style="5" customWidth="1"/>
    <col min="15362" max="15362" width="4.5703125" style="5" customWidth="1"/>
    <col min="15363" max="15363" width="57.28515625" style="5" customWidth="1"/>
    <col min="15364" max="15369" width="12.7109375" style="5" customWidth="1"/>
    <col min="15370" max="15616" width="11.42578125" style="5"/>
    <col min="15617" max="15617" width="2.42578125" style="5" customWidth="1"/>
    <col min="15618" max="15618" width="4.5703125" style="5" customWidth="1"/>
    <col min="15619" max="15619" width="57.28515625" style="5" customWidth="1"/>
    <col min="15620" max="15625" width="12.7109375" style="5" customWidth="1"/>
    <col min="15626" max="15872" width="11.42578125" style="5"/>
    <col min="15873" max="15873" width="2.42578125" style="5" customWidth="1"/>
    <col min="15874" max="15874" width="4.5703125" style="5" customWidth="1"/>
    <col min="15875" max="15875" width="57.28515625" style="5" customWidth="1"/>
    <col min="15876" max="15881" width="12.7109375" style="5" customWidth="1"/>
    <col min="15882" max="16128" width="11.42578125" style="5"/>
    <col min="16129" max="16129" width="2.42578125" style="5" customWidth="1"/>
    <col min="16130" max="16130" width="4.5703125" style="5" customWidth="1"/>
    <col min="16131" max="16131" width="57.28515625" style="5" customWidth="1"/>
    <col min="16132" max="16137" width="12.7109375" style="5" customWidth="1"/>
    <col min="16138" max="16384" width="11.42578125" style="5"/>
  </cols>
  <sheetData>
    <row r="1" spans="2:11" x14ac:dyDescent="0.25">
      <c r="B1" s="1"/>
      <c r="C1" s="2"/>
      <c r="D1" s="2"/>
      <c r="E1" s="2"/>
      <c r="F1" s="2"/>
      <c r="G1" s="2"/>
      <c r="H1" s="2"/>
      <c r="I1" s="3"/>
      <c r="J1" s="4"/>
    </row>
    <row r="2" spans="2:11" x14ac:dyDescent="0.25">
      <c r="B2" s="6" t="s">
        <v>0</v>
      </c>
      <c r="C2" s="7"/>
      <c r="D2" s="7"/>
      <c r="E2" s="7"/>
      <c r="F2" s="7"/>
      <c r="G2" s="7"/>
      <c r="H2" s="7"/>
      <c r="I2" s="8"/>
      <c r="J2" s="4"/>
    </row>
    <row r="3" spans="2:11" x14ac:dyDescent="0.25">
      <c r="B3" s="6" t="s">
        <v>1</v>
      </c>
      <c r="C3" s="7"/>
      <c r="D3" s="7"/>
      <c r="E3" s="7"/>
      <c r="F3" s="7"/>
      <c r="G3" s="7"/>
      <c r="H3" s="7"/>
      <c r="I3" s="8"/>
      <c r="J3" s="4"/>
    </row>
    <row r="4" spans="2:11" x14ac:dyDescent="0.25">
      <c r="B4" s="6" t="s">
        <v>2</v>
      </c>
      <c r="C4" s="7"/>
      <c r="D4" s="7"/>
      <c r="E4" s="7"/>
      <c r="F4" s="7"/>
      <c r="G4" s="7"/>
      <c r="H4" s="7"/>
      <c r="I4" s="8"/>
      <c r="J4" s="4"/>
    </row>
    <row r="5" spans="2:11" x14ac:dyDescent="0.25">
      <c r="B5" s="6" t="s">
        <v>3</v>
      </c>
      <c r="C5" s="7"/>
      <c r="D5" s="7"/>
      <c r="E5" s="7"/>
      <c r="F5" s="7"/>
      <c r="G5" s="7"/>
      <c r="H5" s="7"/>
      <c r="I5" s="8"/>
      <c r="J5" s="4"/>
    </row>
    <row r="6" spans="2:11" x14ac:dyDescent="0.25">
      <c r="B6" s="9"/>
      <c r="C6" s="10"/>
      <c r="D6" s="10"/>
      <c r="E6" s="11" t="s">
        <v>4</v>
      </c>
      <c r="F6" s="10"/>
      <c r="G6" s="10"/>
      <c r="H6" s="10"/>
      <c r="I6" s="12"/>
      <c r="J6" s="4"/>
    </row>
    <row r="7" spans="2:11" x14ac:dyDescent="0.25">
      <c r="J7" s="4"/>
    </row>
    <row r="8" spans="2:11" x14ac:dyDescent="0.25">
      <c r="B8" s="14" t="s">
        <v>5</v>
      </c>
      <c r="C8" s="14"/>
      <c r="D8" s="15" t="s">
        <v>6</v>
      </c>
      <c r="E8" s="15"/>
      <c r="F8" s="15"/>
      <c r="G8" s="15"/>
      <c r="H8" s="15"/>
      <c r="I8" s="15" t="s">
        <v>7</v>
      </c>
      <c r="J8" s="4"/>
    </row>
    <row r="9" spans="2:11" ht="22.5" x14ac:dyDescent="0.25">
      <c r="B9" s="14"/>
      <c r="C9" s="14"/>
      <c r="D9" s="16" t="s">
        <v>8</v>
      </c>
      <c r="E9" s="16" t="s">
        <v>9</v>
      </c>
      <c r="F9" s="16" t="s">
        <v>10</v>
      </c>
      <c r="G9" s="16" t="s">
        <v>11</v>
      </c>
      <c r="H9" s="16" t="s">
        <v>12</v>
      </c>
      <c r="I9" s="15"/>
      <c r="J9" s="4"/>
    </row>
    <row r="10" spans="2:11" x14ac:dyDescent="0.25">
      <c r="B10" s="14"/>
      <c r="C10" s="14"/>
      <c r="D10" s="16">
        <v>1</v>
      </c>
      <c r="E10" s="16">
        <v>2</v>
      </c>
      <c r="F10" s="16" t="s">
        <v>13</v>
      </c>
      <c r="G10" s="16">
        <v>4</v>
      </c>
      <c r="H10" s="16">
        <v>5</v>
      </c>
      <c r="I10" s="16" t="s">
        <v>14</v>
      </c>
      <c r="J10" s="4"/>
    </row>
    <row r="11" spans="2:11" x14ac:dyDescent="0.25">
      <c r="B11" s="17" t="s">
        <v>15</v>
      </c>
      <c r="C11" s="18"/>
      <c r="D11" s="19">
        <f>SUM(D12:D18)</f>
        <v>299652209.45000005</v>
      </c>
      <c r="E11" s="19">
        <f>SUM(E12:E18)</f>
        <v>56026488.119999997</v>
      </c>
      <c r="F11" s="19">
        <f>SUM(F12:F18)</f>
        <v>355678697.56999999</v>
      </c>
      <c r="G11" s="19">
        <f>SUM(G12:G18)</f>
        <v>358003090.11999995</v>
      </c>
      <c r="H11" s="19">
        <f>SUM(H12:H18)</f>
        <v>357828552.55000001</v>
      </c>
      <c r="I11" s="19">
        <f>+F11-G11</f>
        <v>-2324392.5499999523</v>
      </c>
      <c r="J11" s="4"/>
      <c r="K11" s="20"/>
    </row>
    <row r="12" spans="2:11" x14ac:dyDescent="0.25">
      <c r="B12" s="21"/>
      <c r="C12" s="22" t="s">
        <v>16</v>
      </c>
      <c r="D12" s="23">
        <v>94558560.329999998</v>
      </c>
      <c r="E12" s="23">
        <v>6164958.0100000016</v>
      </c>
      <c r="F12" s="23">
        <f>D12+E12</f>
        <v>100723518.34</v>
      </c>
      <c r="G12" s="23">
        <v>100723518.34</v>
      </c>
      <c r="H12" s="23">
        <v>100723518.34</v>
      </c>
      <c r="I12" s="23">
        <f>+F12-G12</f>
        <v>0</v>
      </c>
      <c r="J12" s="4"/>
      <c r="K12" s="20"/>
    </row>
    <row r="13" spans="2:11" x14ac:dyDescent="0.25">
      <c r="B13" s="21"/>
      <c r="C13" s="22" t="s">
        <v>17</v>
      </c>
      <c r="D13" s="23">
        <v>6732813.8700000001</v>
      </c>
      <c r="E13" s="23">
        <v>996250.72000000067</v>
      </c>
      <c r="F13" s="23">
        <f t="shared" ref="F13:F28" si="0">D13+E13</f>
        <v>7729064.5900000008</v>
      </c>
      <c r="G13" s="23">
        <v>7729064.5899999999</v>
      </c>
      <c r="H13" s="23">
        <v>7715564.5899999999</v>
      </c>
      <c r="I13" s="23">
        <f t="shared" ref="I13:I18" si="1">+F13-G13</f>
        <v>0</v>
      </c>
      <c r="J13" s="4"/>
      <c r="K13" s="20"/>
    </row>
    <row r="14" spans="2:11" x14ac:dyDescent="0.25">
      <c r="B14" s="21"/>
      <c r="C14" s="22" t="s">
        <v>18</v>
      </c>
      <c r="D14" s="23">
        <v>70233367.180000007</v>
      </c>
      <c r="E14" s="23">
        <v>17978581.929999996</v>
      </c>
      <c r="F14" s="23">
        <f t="shared" si="0"/>
        <v>88211949.109999999</v>
      </c>
      <c r="G14" s="23">
        <v>88211949.109999999</v>
      </c>
      <c r="H14" s="23">
        <v>88211949.109999999</v>
      </c>
      <c r="I14" s="23">
        <f t="shared" si="1"/>
        <v>0</v>
      </c>
      <c r="J14" s="4"/>
      <c r="K14" s="20"/>
    </row>
    <row r="15" spans="2:11" x14ac:dyDescent="0.25">
      <c r="B15" s="21"/>
      <c r="C15" s="22" t="s">
        <v>19</v>
      </c>
      <c r="D15" s="23">
        <v>13330921.49</v>
      </c>
      <c r="E15" s="23">
        <v>6283819.71</v>
      </c>
      <c r="F15" s="23">
        <f t="shared" si="0"/>
        <v>19614741.199999999</v>
      </c>
      <c r="G15" s="23">
        <v>19614741.199999999</v>
      </c>
      <c r="H15" s="23">
        <v>19614741.199999999</v>
      </c>
      <c r="I15" s="23">
        <f t="shared" si="1"/>
        <v>0</v>
      </c>
      <c r="J15" s="4"/>
      <c r="K15" s="20"/>
    </row>
    <row r="16" spans="2:11" x14ac:dyDescent="0.25">
      <c r="B16" s="21"/>
      <c r="C16" s="22" t="s">
        <v>20</v>
      </c>
      <c r="D16" s="23">
        <v>75617654.920000002</v>
      </c>
      <c r="E16" s="23">
        <v>18887643.689999998</v>
      </c>
      <c r="F16" s="23">
        <f t="shared" si="0"/>
        <v>94505298.609999999</v>
      </c>
      <c r="G16" s="23">
        <v>96829691.159999996</v>
      </c>
      <c r="H16" s="23">
        <v>96696377.939999998</v>
      </c>
      <c r="I16" s="23">
        <f t="shared" si="1"/>
        <v>-2324392.549999997</v>
      </c>
      <c r="J16" s="4"/>
      <c r="K16" s="20"/>
    </row>
    <row r="17" spans="2:11" x14ac:dyDescent="0.25">
      <c r="B17" s="21"/>
      <c r="C17" s="22" t="s">
        <v>21</v>
      </c>
      <c r="D17" s="23">
        <v>826245.97</v>
      </c>
      <c r="E17" s="23">
        <v>-486386.18999999994</v>
      </c>
      <c r="F17" s="23">
        <f t="shared" si="0"/>
        <v>339859.78</v>
      </c>
      <c r="G17" s="23">
        <v>339859.77999999997</v>
      </c>
      <c r="H17" s="23">
        <v>312135.43</v>
      </c>
      <c r="I17" s="23">
        <f t="shared" si="1"/>
        <v>0</v>
      </c>
      <c r="J17" s="4"/>
      <c r="K17" s="20"/>
    </row>
    <row r="18" spans="2:11" x14ac:dyDescent="0.25">
      <c r="B18" s="21"/>
      <c r="C18" s="22" t="s">
        <v>22</v>
      </c>
      <c r="D18" s="23">
        <v>38352645.689999998</v>
      </c>
      <c r="E18" s="23">
        <v>6201620.25</v>
      </c>
      <c r="F18" s="23">
        <f t="shared" si="0"/>
        <v>44554265.939999998</v>
      </c>
      <c r="G18" s="23">
        <v>44554265.939999998</v>
      </c>
      <c r="H18" s="23">
        <v>44554265.939999998</v>
      </c>
      <c r="I18" s="23">
        <f t="shared" si="1"/>
        <v>0</v>
      </c>
      <c r="J18" s="4"/>
      <c r="K18" s="20"/>
    </row>
    <row r="19" spans="2:11" x14ac:dyDescent="0.25">
      <c r="B19" s="17" t="s">
        <v>23</v>
      </c>
      <c r="C19" s="18"/>
      <c r="D19" s="19">
        <f>SUM(D20:D28)</f>
        <v>58089995.479999997</v>
      </c>
      <c r="E19" s="19">
        <f>SUM(E20:E28)</f>
        <v>103506130.42999998</v>
      </c>
      <c r="F19" s="19">
        <f>SUM(F20:F28)</f>
        <v>161596125.91</v>
      </c>
      <c r="G19" s="19">
        <f>SUM(G20:G28)</f>
        <v>30259886.340000004</v>
      </c>
      <c r="H19" s="19">
        <f>SUM(H20:H28)</f>
        <v>19913564.670000006</v>
      </c>
      <c r="I19" s="19">
        <f>+F19-G19</f>
        <v>131336239.56999999</v>
      </c>
      <c r="J19" s="4"/>
      <c r="K19" s="24"/>
    </row>
    <row r="20" spans="2:11" ht="22.5" x14ac:dyDescent="0.25">
      <c r="B20" s="21"/>
      <c r="C20" s="22" t="s">
        <v>24</v>
      </c>
      <c r="D20" s="23">
        <v>4285082.6100000003</v>
      </c>
      <c r="E20" s="23">
        <v>-2157363.6000000006</v>
      </c>
      <c r="F20" s="23">
        <f t="shared" si="0"/>
        <v>2127719.0099999998</v>
      </c>
      <c r="G20" s="23">
        <v>885530.24</v>
      </c>
      <c r="H20" s="23">
        <v>478707.81</v>
      </c>
      <c r="I20" s="23">
        <f t="shared" ref="I20:I28" si="2">+F20-G20</f>
        <v>1242188.7699999998</v>
      </c>
      <c r="J20" s="4"/>
      <c r="K20" s="20"/>
    </row>
    <row r="21" spans="2:11" x14ac:dyDescent="0.25">
      <c r="B21" s="21"/>
      <c r="C21" s="22" t="s">
        <v>25</v>
      </c>
      <c r="D21" s="23">
        <v>4103853.79</v>
      </c>
      <c r="E21" s="23">
        <v>7556142.2299999995</v>
      </c>
      <c r="F21" s="23">
        <f t="shared" si="0"/>
        <v>11659996.02</v>
      </c>
      <c r="G21" s="23">
        <v>2836795.91</v>
      </c>
      <c r="H21" s="23">
        <v>607628.49</v>
      </c>
      <c r="I21" s="23">
        <f t="shared" si="2"/>
        <v>8823200.1099999994</v>
      </c>
      <c r="J21" s="4"/>
      <c r="K21" s="20"/>
    </row>
    <row r="22" spans="2:11" x14ac:dyDescent="0.25">
      <c r="B22" s="21"/>
      <c r="C22" s="22" t="s">
        <v>26</v>
      </c>
      <c r="D22" s="23">
        <v>16970.52</v>
      </c>
      <c r="E22" s="23">
        <v>-16970.52</v>
      </c>
      <c r="F22" s="23">
        <f t="shared" si="0"/>
        <v>0</v>
      </c>
      <c r="G22" s="23">
        <v>0</v>
      </c>
      <c r="H22" s="23">
        <v>0</v>
      </c>
      <c r="I22" s="23">
        <f t="shared" si="2"/>
        <v>0</v>
      </c>
      <c r="J22" s="4"/>
      <c r="K22" s="20"/>
    </row>
    <row r="23" spans="2:11" x14ac:dyDescent="0.25">
      <c r="B23" s="21"/>
      <c r="C23" s="22" t="s">
        <v>27</v>
      </c>
      <c r="D23" s="23">
        <v>6552316.7199999997</v>
      </c>
      <c r="E23" s="23">
        <v>17789911.069999993</v>
      </c>
      <c r="F23" s="23">
        <f t="shared" si="0"/>
        <v>24342227.789999992</v>
      </c>
      <c r="G23" s="23">
        <v>9205115.3000000007</v>
      </c>
      <c r="H23" s="23">
        <v>9072327.0600000005</v>
      </c>
      <c r="I23" s="23">
        <f t="shared" si="2"/>
        <v>15137112.489999991</v>
      </c>
      <c r="J23" s="4"/>
      <c r="K23" s="20"/>
    </row>
    <row r="24" spans="2:11" x14ac:dyDescent="0.25">
      <c r="B24" s="21"/>
      <c r="C24" s="22" t="s">
        <v>28</v>
      </c>
      <c r="D24" s="23">
        <v>796140.41</v>
      </c>
      <c r="E24" s="23">
        <v>-314063.48</v>
      </c>
      <c r="F24" s="23">
        <f t="shared" si="0"/>
        <v>482076.93000000005</v>
      </c>
      <c r="G24" s="23">
        <v>149030.34</v>
      </c>
      <c r="H24" s="23">
        <v>144831.25</v>
      </c>
      <c r="I24" s="23">
        <f t="shared" si="2"/>
        <v>333046.59000000008</v>
      </c>
      <c r="J24" s="4"/>
      <c r="K24" s="20"/>
    </row>
    <row r="25" spans="2:11" x14ac:dyDescent="0.25">
      <c r="B25" s="21"/>
      <c r="C25" s="22" t="s">
        <v>29</v>
      </c>
      <c r="D25" s="23">
        <v>30869632.030000001</v>
      </c>
      <c r="E25" s="23">
        <v>75357721.469999999</v>
      </c>
      <c r="F25" s="23">
        <f t="shared" si="0"/>
        <v>106227353.5</v>
      </c>
      <c r="G25" s="23">
        <v>16623114.49</v>
      </c>
      <c r="H25" s="23">
        <v>9228565.2200000007</v>
      </c>
      <c r="I25" s="23">
        <f t="shared" si="2"/>
        <v>89604239.010000005</v>
      </c>
      <c r="J25" s="4"/>
      <c r="K25" s="20"/>
    </row>
    <row r="26" spans="2:11" x14ac:dyDescent="0.25">
      <c r="B26" s="21"/>
      <c r="C26" s="22" t="s">
        <v>30</v>
      </c>
      <c r="D26" s="23">
        <v>3052375.36</v>
      </c>
      <c r="E26" s="23">
        <v>-2056759.52</v>
      </c>
      <c r="F26" s="23">
        <f t="shared" si="0"/>
        <v>995615.83999999985</v>
      </c>
      <c r="G26" s="23">
        <v>84361.84</v>
      </c>
      <c r="H26" s="23">
        <v>36426.730000000003</v>
      </c>
      <c r="I26" s="23">
        <f t="shared" si="2"/>
        <v>911253.99999999988</v>
      </c>
      <c r="J26" s="4"/>
      <c r="K26" s="20"/>
    </row>
    <row r="27" spans="2:11" x14ac:dyDescent="0.25">
      <c r="B27" s="21"/>
      <c r="C27" s="22" t="s">
        <v>31</v>
      </c>
      <c r="D27" s="23">
        <v>27190.36</v>
      </c>
      <c r="E27" s="23">
        <v>-13808.259999999998</v>
      </c>
      <c r="F27" s="23">
        <f t="shared" si="0"/>
        <v>13382.100000000002</v>
      </c>
      <c r="G27" s="23">
        <v>13382.1</v>
      </c>
      <c r="H27" s="23">
        <v>13382.1</v>
      </c>
      <c r="I27" s="23">
        <f t="shared" si="2"/>
        <v>0</v>
      </c>
      <c r="J27" s="4"/>
      <c r="K27" s="20"/>
    </row>
    <row r="28" spans="2:11" x14ac:dyDescent="0.25">
      <c r="B28" s="21"/>
      <c r="C28" s="22" t="s">
        <v>32</v>
      </c>
      <c r="D28" s="23">
        <v>8386433.6799999997</v>
      </c>
      <c r="E28" s="23">
        <v>7361321.0399999991</v>
      </c>
      <c r="F28" s="23">
        <f t="shared" si="0"/>
        <v>15747754.719999999</v>
      </c>
      <c r="G28" s="23">
        <v>462556.12</v>
      </c>
      <c r="H28" s="23">
        <v>331696.01</v>
      </c>
      <c r="I28" s="23">
        <f t="shared" si="2"/>
        <v>15285198.6</v>
      </c>
      <c r="J28" s="4"/>
      <c r="K28" s="20"/>
    </row>
    <row r="29" spans="2:11" x14ac:dyDescent="0.25">
      <c r="B29" s="17" t="s">
        <v>33</v>
      </c>
      <c r="C29" s="18"/>
      <c r="D29" s="19">
        <f>SUM(D30:D38)</f>
        <v>154756258.84</v>
      </c>
      <c r="E29" s="19">
        <f>SUM(E30:E38)</f>
        <v>260640316.73000005</v>
      </c>
      <c r="F29" s="19">
        <f>SUM(F30:F38)</f>
        <v>415396575.57000011</v>
      </c>
      <c r="G29" s="19">
        <f>SUM(G30:G38)</f>
        <v>148569611.53999999</v>
      </c>
      <c r="H29" s="19">
        <f>SUM(H30:H38)</f>
        <v>71887386.390000001</v>
      </c>
      <c r="I29" s="19">
        <f>+F29-G29</f>
        <v>266826964.03000012</v>
      </c>
      <c r="J29" s="4"/>
    </row>
    <row r="30" spans="2:11" x14ac:dyDescent="0.25">
      <c r="B30" s="21"/>
      <c r="C30" s="22" t="s">
        <v>34</v>
      </c>
      <c r="D30" s="23">
        <v>36517788.850000001</v>
      </c>
      <c r="E30" s="23">
        <v>17012776.069999993</v>
      </c>
      <c r="F30" s="23">
        <f>D30+E30</f>
        <v>53530564.919999994</v>
      </c>
      <c r="G30" s="23">
        <v>52528693.560000002</v>
      </c>
      <c r="H30" s="23">
        <v>3744344.59</v>
      </c>
      <c r="I30" s="23">
        <f t="shared" ref="I30:I38" si="3">+F30-G30</f>
        <v>1001871.359999992</v>
      </c>
      <c r="J30" s="4"/>
      <c r="K30" s="20"/>
    </row>
    <row r="31" spans="2:11" x14ac:dyDescent="0.25">
      <c r="B31" s="21"/>
      <c r="C31" s="22" t="s">
        <v>35</v>
      </c>
      <c r="D31" s="23">
        <v>13934882.25</v>
      </c>
      <c r="E31" s="23">
        <v>29845185.850000001</v>
      </c>
      <c r="F31" s="23">
        <f t="shared" ref="F31:F38" si="4">D31+E31</f>
        <v>43780068.100000001</v>
      </c>
      <c r="G31" s="23">
        <v>7335176.8700000001</v>
      </c>
      <c r="H31" s="23">
        <v>2688308.84</v>
      </c>
      <c r="I31" s="23">
        <f t="shared" si="3"/>
        <v>36444891.230000004</v>
      </c>
      <c r="J31" s="4"/>
      <c r="K31" s="20"/>
    </row>
    <row r="32" spans="2:11" x14ac:dyDescent="0.25">
      <c r="B32" s="21"/>
      <c r="C32" s="22" t="s">
        <v>36</v>
      </c>
      <c r="D32" s="23">
        <v>11726599.279999999</v>
      </c>
      <c r="E32" s="23">
        <v>27803891.570000008</v>
      </c>
      <c r="F32" s="23">
        <f t="shared" si="4"/>
        <v>39530490.850000009</v>
      </c>
      <c r="G32" s="23">
        <v>2558956.98</v>
      </c>
      <c r="H32" s="23">
        <v>1270998.1299999999</v>
      </c>
      <c r="I32" s="23">
        <f t="shared" si="3"/>
        <v>36971533.870000012</v>
      </c>
      <c r="J32" s="4"/>
      <c r="K32" s="20"/>
    </row>
    <row r="33" spans="2:11" x14ac:dyDescent="0.25">
      <c r="B33" s="21"/>
      <c r="C33" s="22" t="s">
        <v>37</v>
      </c>
      <c r="D33" s="23">
        <v>16369123.6</v>
      </c>
      <c r="E33" s="23">
        <v>4219454.0599999987</v>
      </c>
      <c r="F33" s="23">
        <f t="shared" si="4"/>
        <v>20588577.659999996</v>
      </c>
      <c r="G33" s="23">
        <v>19699580.220000003</v>
      </c>
      <c r="H33" s="23">
        <v>19675788.620000001</v>
      </c>
      <c r="I33" s="23">
        <f t="shared" si="3"/>
        <v>888997.43999999389</v>
      </c>
      <c r="J33" s="4"/>
      <c r="K33" s="20"/>
    </row>
    <row r="34" spans="2:11" ht="22.5" x14ac:dyDescent="0.25">
      <c r="B34" s="21"/>
      <c r="C34" s="22" t="s">
        <v>38</v>
      </c>
      <c r="D34" s="23">
        <v>46816772.710000001</v>
      </c>
      <c r="E34" s="23">
        <v>147975338.18000004</v>
      </c>
      <c r="F34" s="23">
        <f t="shared" si="4"/>
        <v>194792110.89000005</v>
      </c>
      <c r="G34" s="23">
        <v>53432634.200000003</v>
      </c>
      <c r="H34" s="23">
        <v>33249944.100000001</v>
      </c>
      <c r="I34" s="23">
        <f t="shared" si="3"/>
        <v>141359476.69000006</v>
      </c>
      <c r="J34" s="4"/>
      <c r="K34" s="20"/>
    </row>
    <row r="35" spans="2:11" x14ac:dyDescent="0.25">
      <c r="B35" s="21"/>
      <c r="C35" s="22" t="s">
        <v>39</v>
      </c>
      <c r="D35" s="23">
        <v>9830762.2100000009</v>
      </c>
      <c r="E35" s="23">
        <v>37991119.509999998</v>
      </c>
      <c r="F35" s="23">
        <f t="shared" si="4"/>
        <v>47821881.719999999</v>
      </c>
      <c r="G35" s="23">
        <v>0</v>
      </c>
      <c r="H35" s="23">
        <v>-799999.63</v>
      </c>
      <c r="I35" s="23">
        <f t="shared" si="3"/>
        <v>47821881.719999999</v>
      </c>
      <c r="J35" s="4"/>
      <c r="K35" s="20"/>
    </row>
    <row r="36" spans="2:11" x14ac:dyDescent="0.25">
      <c r="B36" s="21"/>
      <c r="C36" s="22" t="s">
        <v>40</v>
      </c>
      <c r="D36" s="23">
        <v>2373065.87</v>
      </c>
      <c r="E36" s="23">
        <v>-1720856.4</v>
      </c>
      <c r="F36" s="23">
        <f t="shared" si="4"/>
        <v>652209.4700000002</v>
      </c>
      <c r="G36" s="23">
        <v>652209.47</v>
      </c>
      <c r="H36" s="23">
        <v>551836.32999999996</v>
      </c>
      <c r="I36" s="23">
        <f t="shared" si="3"/>
        <v>0</v>
      </c>
      <c r="J36" s="4"/>
      <c r="K36" s="20"/>
    </row>
    <row r="37" spans="2:11" x14ac:dyDescent="0.25">
      <c r="B37" s="21"/>
      <c r="C37" s="22" t="s">
        <v>41</v>
      </c>
      <c r="D37" s="23">
        <v>7173301.8899999997</v>
      </c>
      <c r="E37" s="23">
        <v>789552.17000000179</v>
      </c>
      <c r="F37" s="23">
        <f t="shared" si="4"/>
        <v>7962854.0600000015</v>
      </c>
      <c r="G37" s="23">
        <v>5670962.5</v>
      </c>
      <c r="H37" s="23">
        <v>4846878.87</v>
      </c>
      <c r="I37" s="23">
        <f t="shared" si="3"/>
        <v>2291891.5600000015</v>
      </c>
      <c r="J37" s="4"/>
      <c r="K37" s="20"/>
    </row>
    <row r="38" spans="2:11" x14ac:dyDescent="0.25">
      <c r="B38" s="21"/>
      <c r="C38" s="22" t="s">
        <v>42</v>
      </c>
      <c r="D38" s="23">
        <v>10013962.18</v>
      </c>
      <c r="E38" s="23">
        <v>-3276144.2800000003</v>
      </c>
      <c r="F38" s="23">
        <f t="shared" si="4"/>
        <v>6737817.8999999994</v>
      </c>
      <c r="G38" s="23">
        <v>6691397.7400000002</v>
      </c>
      <c r="H38" s="23">
        <v>6659286.54</v>
      </c>
      <c r="I38" s="23">
        <f t="shared" si="3"/>
        <v>46420.159999999218</v>
      </c>
      <c r="J38" s="4"/>
      <c r="K38" s="20"/>
    </row>
    <row r="39" spans="2:11" x14ac:dyDescent="0.25">
      <c r="B39" s="17" t="s">
        <v>43</v>
      </c>
      <c r="C39" s="18"/>
      <c r="D39" s="19">
        <f>SUM(D40:D48)</f>
        <v>175023205.55000001</v>
      </c>
      <c r="E39" s="19">
        <f>SUM(E40:E48)</f>
        <v>28130226.699999988</v>
      </c>
      <c r="F39" s="19">
        <f>SUM(F40:F48)</f>
        <v>203153432.24999997</v>
      </c>
      <c r="G39" s="19">
        <f>SUM(G40:G48)</f>
        <v>171743489.15000001</v>
      </c>
      <c r="H39" s="19">
        <f>SUM(H40:H48)</f>
        <v>164918716.38999999</v>
      </c>
      <c r="I39" s="19">
        <f>+F39-G39</f>
        <v>31409943.099999964</v>
      </c>
      <c r="J39" s="4"/>
    </row>
    <row r="40" spans="2:11" x14ac:dyDescent="0.25">
      <c r="B40" s="21"/>
      <c r="C40" s="22" t="s">
        <v>44</v>
      </c>
      <c r="D40" s="23">
        <v>97931050.010000005</v>
      </c>
      <c r="E40" s="23">
        <v>20919686.990000002</v>
      </c>
      <c r="F40" s="23">
        <f>D40+E40</f>
        <v>118850737</v>
      </c>
      <c r="G40" s="23">
        <v>118850737</v>
      </c>
      <c r="H40" s="23">
        <v>118850737</v>
      </c>
      <c r="I40" s="23">
        <f t="shared" ref="I40:I48" si="5">+F40-G40</f>
        <v>0</v>
      </c>
      <c r="J40" s="4"/>
      <c r="K40" s="20"/>
    </row>
    <row r="41" spans="2:11" x14ac:dyDescent="0.25">
      <c r="B41" s="21"/>
      <c r="C41" s="22" t="s">
        <v>45</v>
      </c>
      <c r="D41" s="23">
        <v>0</v>
      </c>
      <c r="E41" s="23">
        <v>0</v>
      </c>
      <c r="F41" s="23">
        <f t="shared" ref="F41:F48" si="6">D41+E41</f>
        <v>0</v>
      </c>
      <c r="G41" s="23">
        <v>0</v>
      </c>
      <c r="H41" s="23">
        <v>0</v>
      </c>
      <c r="I41" s="23">
        <f t="shared" si="5"/>
        <v>0</v>
      </c>
      <c r="J41" s="4"/>
    </row>
    <row r="42" spans="2:11" x14ac:dyDescent="0.25">
      <c r="B42" s="21"/>
      <c r="C42" s="22" t="s">
        <v>46</v>
      </c>
      <c r="D42" s="23">
        <v>0</v>
      </c>
      <c r="E42" s="23">
        <v>0</v>
      </c>
      <c r="F42" s="23">
        <f t="shared" si="6"/>
        <v>0</v>
      </c>
      <c r="G42" s="23">
        <v>0</v>
      </c>
      <c r="H42" s="23">
        <v>0</v>
      </c>
      <c r="I42" s="23">
        <f t="shared" si="5"/>
        <v>0</v>
      </c>
      <c r="J42" s="4"/>
    </row>
    <row r="43" spans="2:11" x14ac:dyDescent="0.25">
      <c r="B43" s="21"/>
      <c r="C43" s="22" t="s">
        <v>47</v>
      </c>
      <c r="D43" s="23">
        <v>43576286.32</v>
      </c>
      <c r="E43" s="23">
        <v>-7876352.9900000095</v>
      </c>
      <c r="F43" s="23">
        <f t="shared" si="6"/>
        <v>35699933.329999991</v>
      </c>
      <c r="G43" s="23">
        <v>6008944.0300000003</v>
      </c>
      <c r="H43" s="23">
        <v>4600367.74</v>
      </c>
      <c r="I43" s="23">
        <f t="shared" si="5"/>
        <v>29690989.29999999</v>
      </c>
      <c r="J43" s="4"/>
      <c r="K43" s="20"/>
    </row>
    <row r="44" spans="2:11" x14ac:dyDescent="0.25">
      <c r="B44" s="21"/>
      <c r="C44" s="22" t="s">
        <v>48</v>
      </c>
      <c r="D44" s="23">
        <v>4960634.7300000004</v>
      </c>
      <c r="E44" s="23">
        <v>-61586.270000000484</v>
      </c>
      <c r="F44" s="23">
        <f t="shared" si="6"/>
        <v>4899048.46</v>
      </c>
      <c r="G44" s="23">
        <v>3482781.26</v>
      </c>
      <c r="H44" s="23">
        <v>1377837.45</v>
      </c>
      <c r="I44" s="23">
        <f t="shared" si="5"/>
        <v>1416267.2000000002</v>
      </c>
      <c r="J44" s="4"/>
      <c r="K44" s="20"/>
    </row>
    <row r="45" spans="2:11" x14ac:dyDescent="0.25">
      <c r="B45" s="21"/>
      <c r="C45" s="22" t="s">
        <v>49</v>
      </c>
      <c r="D45" s="23">
        <v>12891404.74</v>
      </c>
      <c r="E45" s="23">
        <v>-10440624.98</v>
      </c>
      <c r="F45" s="23">
        <f t="shared" si="6"/>
        <v>2450779.7599999998</v>
      </c>
      <c r="G45" s="23">
        <v>2148093.16</v>
      </c>
      <c r="H45" s="23">
        <v>2148093.16</v>
      </c>
      <c r="I45" s="23">
        <f t="shared" si="5"/>
        <v>302686.59999999963</v>
      </c>
      <c r="J45" s="4"/>
      <c r="K45" s="20"/>
    </row>
    <row r="46" spans="2:11" x14ac:dyDescent="0.25">
      <c r="B46" s="21"/>
      <c r="C46" s="22" t="s">
        <v>50</v>
      </c>
      <c r="D46" s="23">
        <v>15663829.75</v>
      </c>
      <c r="E46" s="23">
        <v>25589103.949999996</v>
      </c>
      <c r="F46" s="23">
        <f t="shared" si="6"/>
        <v>41252933.699999996</v>
      </c>
      <c r="G46" s="23">
        <v>41252933.700000003</v>
      </c>
      <c r="H46" s="23">
        <v>37941681.039999999</v>
      </c>
      <c r="I46" s="23">
        <f t="shared" si="5"/>
        <v>0</v>
      </c>
      <c r="J46" s="4"/>
      <c r="K46" s="20"/>
    </row>
    <row r="47" spans="2:11" x14ac:dyDescent="0.25">
      <c r="B47" s="21"/>
      <c r="C47" s="22" t="s">
        <v>51</v>
      </c>
      <c r="D47" s="23">
        <v>0</v>
      </c>
      <c r="E47" s="23">
        <v>0</v>
      </c>
      <c r="F47" s="23">
        <f t="shared" si="6"/>
        <v>0</v>
      </c>
      <c r="G47" s="23">
        <v>0</v>
      </c>
      <c r="H47" s="23">
        <v>0</v>
      </c>
      <c r="I47" s="23">
        <f t="shared" si="5"/>
        <v>0</v>
      </c>
      <c r="J47" s="4"/>
    </row>
    <row r="48" spans="2:11" x14ac:dyDescent="0.25">
      <c r="B48" s="21"/>
      <c r="C48" s="22" t="s">
        <v>52</v>
      </c>
      <c r="D48" s="23">
        <v>0</v>
      </c>
      <c r="E48" s="23">
        <v>0</v>
      </c>
      <c r="F48" s="23">
        <f t="shared" si="6"/>
        <v>0</v>
      </c>
      <c r="G48" s="23">
        <v>0</v>
      </c>
      <c r="H48" s="23">
        <v>0</v>
      </c>
      <c r="I48" s="23">
        <f t="shared" si="5"/>
        <v>0</v>
      </c>
      <c r="J48" s="4"/>
    </row>
    <row r="49" spans="2:11" x14ac:dyDescent="0.25">
      <c r="B49" s="17" t="s">
        <v>53</v>
      </c>
      <c r="C49" s="18"/>
      <c r="D49" s="19">
        <f>SUM(D50:D58)</f>
        <v>3005805.94</v>
      </c>
      <c r="E49" s="19">
        <f>SUM(E50:E58)</f>
        <v>109145380.42</v>
      </c>
      <c r="F49" s="19">
        <f>SUM(F50:F58)</f>
        <v>112151186.35999998</v>
      </c>
      <c r="G49" s="19">
        <f>SUM(G50:G58)</f>
        <v>13000040.51</v>
      </c>
      <c r="H49" s="19">
        <f>SUM(H50:H58)</f>
        <v>882719.4</v>
      </c>
      <c r="I49" s="19">
        <f>+F49-G49</f>
        <v>99151145.849999979</v>
      </c>
      <c r="J49" s="4"/>
      <c r="K49" s="25"/>
    </row>
    <row r="50" spans="2:11" x14ac:dyDescent="0.25">
      <c r="B50" s="21"/>
      <c r="C50" s="22" t="s">
        <v>54</v>
      </c>
      <c r="D50" s="23">
        <v>2146805.9300000002</v>
      </c>
      <c r="E50" s="23">
        <v>20989301.73</v>
      </c>
      <c r="F50" s="23">
        <f>D50+E50</f>
        <v>23136107.66</v>
      </c>
      <c r="G50" s="23">
        <v>55924.4</v>
      </c>
      <c r="H50" s="23">
        <v>37862.400000000001</v>
      </c>
      <c r="I50" s="23">
        <f t="shared" ref="I50:I58" si="7">+F50-G50</f>
        <v>23080183.260000002</v>
      </c>
      <c r="J50" s="4"/>
      <c r="K50" s="20"/>
    </row>
    <row r="51" spans="2:11" x14ac:dyDescent="0.25">
      <c r="B51" s="21"/>
      <c r="C51" s="22" t="s">
        <v>55</v>
      </c>
      <c r="D51" s="23">
        <v>135000</v>
      </c>
      <c r="E51" s="23">
        <v>20639511.719999999</v>
      </c>
      <c r="F51" s="23">
        <f t="shared" ref="F51:F58" si="8">D51+E51</f>
        <v>20774511.719999999</v>
      </c>
      <c r="G51" s="23">
        <v>34083.120000000003</v>
      </c>
      <c r="H51" s="23">
        <v>0</v>
      </c>
      <c r="I51" s="23">
        <f t="shared" si="7"/>
        <v>20740428.599999998</v>
      </c>
      <c r="J51" s="4"/>
      <c r="K51" s="20"/>
    </row>
    <row r="52" spans="2:11" x14ac:dyDescent="0.25">
      <c r="B52" s="21"/>
      <c r="C52" s="22" t="s">
        <v>56</v>
      </c>
      <c r="D52" s="23">
        <v>0</v>
      </c>
      <c r="E52" s="23">
        <v>0</v>
      </c>
      <c r="F52" s="23">
        <f t="shared" si="8"/>
        <v>0</v>
      </c>
      <c r="G52" s="23">
        <v>0</v>
      </c>
      <c r="H52" s="23">
        <v>0</v>
      </c>
      <c r="I52" s="23">
        <f t="shared" si="7"/>
        <v>0</v>
      </c>
      <c r="J52" s="4"/>
      <c r="K52" s="20"/>
    </row>
    <row r="53" spans="2:11" x14ac:dyDescent="0.25">
      <c r="B53" s="21"/>
      <c r="C53" s="22" t="s">
        <v>57</v>
      </c>
      <c r="D53" s="23">
        <v>320000</v>
      </c>
      <c r="E53" s="23">
        <v>20977737.289999999</v>
      </c>
      <c r="F53" s="23">
        <f t="shared" si="8"/>
        <v>21297737.289999999</v>
      </c>
      <c r="G53" s="23">
        <v>11953729.16</v>
      </c>
      <c r="H53" s="23">
        <v>0</v>
      </c>
      <c r="I53" s="23">
        <f t="shared" si="7"/>
        <v>9344008.129999999</v>
      </c>
      <c r="J53" s="4"/>
      <c r="K53" s="20"/>
    </row>
    <row r="54" spans="2:11" x14ac:dyDescent="0.25">
      <c r="B54" s="21"/>
      <c r="C54" s="22" t="s">
        <v>58</v>
      </c>
      <c r="D54" s="23">
        <v>0</v>
      </c>
      <c r="E54" s="23">
        <v>0</v>
      </c>
      <c r="F54" s="23">
        <f t="shared" si="8"/>
        <v>0</v>
      </c>
      <c r="G54" s="23">
        <v>0</v>
      </c>
      <c r="H54" s="23">
        <v>0</v>
      </c>
      <c r="I54" s="23">
        <f t="shared" si="7"/>
        <v>0</v>
      </c>
      <c r="J54" s="4"/>
      <c r="K54" s="20"/>
    </row>
    <row r="55" spans="2:11" x14ac:dyDescent="0.25">
      <c r="B55" s="21"/>
      <c r="C55" s="22" t="s">
        <v>59</v>
      </c>
      <c r="D55" s="23">
        <v>354000</v>
      </c>
      <c r="E55" s="23">
        <v>35734348.090000004</v>
      </c>
      <c r="F55" s="23">
        <f t="shared" si="8"/>
        <v>36088348.090000004</v>
      </c>
      <c r="G55" s="23">
        <v>956303.83</v>
      </c>
      <c r="H55" s="23">
        <v>844857</v>
      </c>
      <c r="I55" s="23">
        <f t="shared" si="7"/>
        <v>35132044.260000005</v>
      </c>
      <c r="J55" s="4"/>
      <c r="K55" s="20"/>
    </row>
    <row r="56" spans="2:11" x14ac:dyDescent="0.25">
      <c r="B56" s="21"/>
      <c r="C56" s="22" t="s">
        <v>60</v>
      </c>
      <c r="D56" s="23">
        <v>50000.01</v>
      </c>
      <c r="E56" s="23">
        <v>-50000.01</v>
      </c>
      <c r="F56" s="23">
        <f t="shared" si="8"/>
        <v>0</v>
      </c>
      <c r="G56" s="23">
        <v>0</v>
      </c>
      <c r="H56" s="23">
        <v>0</v>
      </c>
      <c r="I56" s="23">
        <f t="shared" si="7"/>
        <v>0</v>
      </c>
      <c r="J56" s="4"/>
      <c r="K56" s="20"/>
    </row>
    <row r="57" spans="2:11" x14ac:dyDescent="0.25">
      <c r="B57" s="21"/>
      <c r="C57" s="22" t="s">
        <v>61</v>
      </c>
      <c r="D57" s="23">
        <v>0</v>
      </c>
      <c r="E57" s="23">
        <v>0</v>
      </c>
      <c r="F57" s="23">
        <f t="shared" si="8"/>
        <v>0</v>
      </c>
      <c r="G57" s="23">
        <v>0</v>
      </c>
      <c r="H57" s="23">
        <v>0</v>
      </c>
      <c r="I57" s="23">
        <f t="shared" si="7"/>
        <v>0</v>
      </c>
      <c r="J57" s="4"/>
      <c r="K57" s="20"/>
    </row>
    <row r="58" spans="2:11" x14ac:dyDescent="0.25">
      <c r="B58" s="21"/>
      <c r="C58" s="22" t="s">
        <v>62</v>
      </c>
      <c r="D58" s="23">
        <v>0</v>
      </c>
      <c r="E58" s="23">
        <v>10854481.6</v>
      </c>
      <c r="F58" s="23">
        <f t="shared" si="8"/>
        <v>10854481.6</v>
      </c>
      <c r="G58" s="23">
        <v>0</v>
      </c>
      <c r="H58" s="23">
        <v>0</v>
      </c>
      <c r="I58" s="23">
        <f t="shared" si="7"/>
        <v>10854481.6</v>
      </c>
      <c r="J58" s="4"/>
      <c r="K58" s="20"/>
    </row>
    <row r="59" spans="2:11" x14ac:dyDescent="0.25">
      <c r="B59" s="17" t="s">
        <v>63</v>
      </c>
      <c r="C59" s="18"/>
      <c r="D59" s="19">
        <f>SUM(D60:D62)</f>
        <v>105952271.38</v>
      </c>
      <c r="E59" s="19">
        <f>SUM(E60:E62)</f>
        <v>298699051.40000004</v>
      </c>
      <c r="F59" s="19">
        <f>SUM(F60:F70)</f>
        <v>404651322.78000003</v>
      </c>
      <c r="G59" s="19">
        <f>SUM(G60:G62)</f>
        <v>37089202.75</v>
      </c>
      <c r="H59" s="19">
        <f>SUM(H60:H62)</f>
        <v>28228849.449999999</v>
      </c>
      <c r="I59" s="19">
        <f>+F59-G59</f>
        <v>367562120.03000003</v>
      </c>
      <c r="J59" s="4"/>
      <c r="K59" s="26"/>
    </row>
    <row r="60" spans="2:11" x14ac:dyDescent="0.25">
      <c r="B60" s="21"/>
      <c r="C60" s="22" t="s">
        <v>64</v>
      </c>
      <c r="D60" s="23">
        <v>78637171.379999995</v>
      </c>
      <c r="E60" s="23">
        <v>286177404.24000001</v>
      </c>
      <c r="F60" s="23">
        <f>D60+E60</f>
        <v>364814575.62</v>
      </c>
      <c r="G60" s="23">
        <v>34986978.350000001</v>
      </c>
      <c r="H60" s="23">
        <v>27595999.879999999</v>
      </c>
      <c r="I60" s="23">
        <f>+F60-G60</f>
        <v>329827597.26999998</v>
      </c>
      <c r="J60" s="4"/>
      <c r="K60" s="20"/>
    </row>
    <row r="61" spans="2:11" x14ac:dyDescent="0.25">
      <c r="B61" s="21"/>
      <c r="C61" s="22" t="s">
        <v>65</v>
      </c>
      <c r="D61" s="23">
        <v>1200000</v>
      </c>
      <c r="E61" s="23">
        <v>12521647.16</v>
      </c>
      <c r="F61" s="23">
        <f t="shared" ref="F61:F70" si="9">D61+E61</f>
        <v>13721647.16</v>
      </c>
      <c r="G61" s="23">
        <v>2102224.4</v>
      </c>
      <c r="H61" s="23">
        <v>632849.56999999995</v>
      </c>
      <c r="I61" s="23">
        <f>+F61-G61</f>
        <v>11619422.76</v>
      </c>
      <c r="J61" s="4"/>
      <c r="K61" s="20"/>
    </row>
    <row r="62" spans="2:11" x14ac:dyDescent="0.25">
      <c r="B62" s="21"/>
      <c r="C62" s="22" t="s">
        <v>66</v>
      </c>
      <c r="D62" s="23">
        <v>26115100</v>
      </c>
      <c r="E62" s="23">
        <v>0</v>
      </c>
      <c r="F62" s="23">
        <f t="shared" si="9"/>
        <v>26115100</v>
      </c>
      <c r="G62" s="23">
        <v>0</v>
      </c>
      <c r="H62" s="23">
        <v>0</v>
      </c>
      <c r="I62" s="23">
        <f>+F62-G62</f>
        <v>26115100</v>
      </c>
      <c r="J62" s="4"/>
    </row>
    <row r="63" spans="2:11" x14ac:dyDescent="0.25">
      <c r="B63" s="17" t="s">
        <v>67</v>
      </c>
      <c r="C63" s="18"/>
      <c r="D63" s="19">
        <f>SUM(D64:D70)</f>
        <v>0</v>
      </c>
      <c r="E63" s="23">
        <v>0</v>
      </c>
      <c r="F63" s="23">
        <f t="shared" si="9"/>
        <v>0</v>
      </c>
      <c r="G63" s="19">
        <f>SUM(G64:G70)</f>
        <v>0</v>
      </c>
      <c r="H63" s="19">
        <f>SUM(H64:H70)</f>
        <v>0</v>
      </c>
      <c r="I63" s="19">
        <f>+F63-G63</f>
        <v>0</v>
      </c>
      <c r="J63" s="4"/>
    </row>
    <row r="64" spans="2:11" x14ac:dyDescent="0.25">
      <c r="B64" s="21"/>
      <c r="C64" s="22" t="s">
        <v>68</v>
      </c>
      <c r="D64" s="23">
        <v>0</v>
      </c>
      <c r="E64" s="23">
        <v>0</v>
      </c>
      <c r="F64" s="23">
        <f t="shared" si="9"/>
        <v>0</v>
      </c>
      <c r="G64" s="23">
        <v>0</v>
      </c>
      <c r="H64" s="23">
        <v>0</v>
      </c>
      <c r="I64" s="23">
        <f t="shared" ref="I64:I70" si="10">+F64-G64</f>
        <v>0</v>
      </c>
      <c r="J64" s="4"/>
    </row>
    <row r="65" spans="2:11" x14ac:dyDescent="0.25">
      <c r="B65" s="21"/>
      <c r="C65" s="22" t="s">
        <v>69</v>
      </c>
      <c r="D65" s="23">
        <v>0</v>
      </c>
      <c r="E65" s="23">
        <v>0</v>
      </c>
      <c r="F65" s="23">
        <f t="shared" si="9"/>
        <v>0</v>
      </c>
      <c r="G65" s="23">
        <v>0</v>
      </c>
      <c r="H65" s="23">
        <v>0</v>
      </c>
      <c r="I65" s="23">
        <f t="shared" si="10"/>
        <v>0</v>
      </c>
      <c r="J65" s="4"/>
    </row>
    <row r="66" spans="2:11" x14ac:dyDescent="0.25">
      <c r="B66" s="21"/>
      <c r="C66" s="22" t="s">
        <v>70</v>
      </c>
      <c r="D66" s="23">
        <v>0</v>
      </c>
      <c r="E66" s="23">
        <v>0</v>
      </c>
      <c r="F66" s="23">
        <f t="shared" si="9"/>
        <v>0</v>
      </c>
      <c r="G66" s="23">
        <v>0</v>
      </c>
      <c r="H66" s="23">
        <v>0</v>
      </c>
      <c r="I66" s="23">
        <f t="shared" si="10"/>
        <v>0</v>
      </c>
      <c r="J66" s="4"/>
    </row>
    <row r="67" spans="2:11" x14ac:dyDescent="0.25">
      <c r="B67" s="21"/>
      <c r="C67" s="22" t="s">
        <v>71</v>
      </c>
      <c r="D67" s="23">
        <v>0</v>
      </c>
      <c r="E67" s="23">
        <v>0</v>
      </c>
      <c r="F67" s="23">
        <f t="shared" si="9"/>
        <v>0</v>
      </c>
      <c r="G67" s="23">
        <v>0</v>
      </c>
      <c r="H67" s="23">
        <v>0</v>
      </c>
      <c r="I67" s="23">
        <f t="shared" si="10"/>
        <v>0</v>
      </c>
      <c r="J67" s="4"/>
    </row>
    <row r="68" spans="2:11" x14ac:dyDescent="0.25">
      <c r="B68" s="21"/>
      <c r="C68" s="22" t="s">
        <v>72</v>
      </c>
      <c r="D68" s="23">
        <v>0</v>
      </c>
      <c r="E68" s="23">
        <v>0</v>
      </c>
      <c r="F68" s="23">
        <f t="shared" si="9"/>
        <v>0</v>
      </c>
      <c r="G68" s="23">
        <v>0</v>
      </c>
      <c r="H68" s="23">
        <v>0</v>
      </c>
      <c r="I68" s="23">
        <f t="shared" si="10"/>
        <v>0</v>
      </c>
      <c r="J68" s="4"/>
    </row>
    <row r="69" spans="2:11" x14ac:dyDescent="0.25">
      <c r="B69" s="21"/>
      <c r="C69" s="22" t="s">
        <v>73</v>
      </c>
      <c r="D69" s="23">
        <v>0</v>
      </c>
      <c r="E69" s="23">
        <v>0</v>
      </c>
      <c r="F69" s="23">
        <f t="shared" si="9"/>
        <v>0</v>
      </c>
      <c r="G69" s="23">
        <v>0</v>
      </c>
      <c r="H69" s="23">
        <v>0</v>
      </c>
      <c r="I69" s="23">
        <f t="shared" si="10"/>
        <v>0</v>
      </c>
      <c r="J69" s="4"/>
    </row>
    <row r="70" spans="2:11" x14ac:dyDescent="0.25">
      <c r="B70" s="21"/>
      <c r="C70" s="22" t="s">
        <v>74</v>
      </c>
      <c r="D70" s="23">
        <v>0</v>
      </c>
      <c r="E70" s="23">
        <v>0</v>
      </c>
      <c r="F70" s="23">
        <f t="shared" si="9"/>
        <v>0</v>
      </c>
      <c r="G70" s="23">
        <v>0</v>
      </c>
      <c r="H70" s="23">
        <v>0</v>
      </c>
      <c r="I70" s="23">
        <f t="shared" si="10"/>
        <v>0</v>
      </c>
      <c r="J70" s="5"/>
      <c r="K70" s="27"/>
    </row>
    <row r="71" spans="2:11" x14ac:dyDescent="0.25">
      <c r="B71" s="17" t="s">
        <v>75</v>
      </c>
      <c r="C71" s="18"/>
      <c r="D71" s="19">
        <f>SUM(D72:D74)</f>
        <v>0</v>
      </c>
      <c r="E71" s="19">
        <f>SUM(E72:E74)</f>
        <v>0</v>
      </c>
      <c r="F71" s="19">
        <f>SUM(F72:F74)</f>
        <v>0</v>
      </c>
      <c r="G71" s="19">
        <f>SUM(G72:G74)</f>
        <v>0</v>
      </c>
      <c r="H71" s="19">
        <f>SUM(H72:H74)</f>
        <v>0</v>
      </c>
      <c r="I71" s="19">
        <f>+F71-G71</f>
        <v>0</v>
      </c>
      <c r="J71" s="5"/>
      <c r="K71" s="27"/>
    </row>
    <row r="72" spans="2:11" x14ac:dyDescent="0.25">
      <c r="B72" s="21"/>
      <c r="C72" s="22" t="s">
        <v>76</v>
      </c>
      <c r="D72" s="23">
        <v>0</v>
      </c>
      <c r="E72" s="23">
        <v>0</v>
      </c>
      <c r="F72" s="23">
        <f>+D72</f>
        <v>0</v>
      </c>
      <c r="G72" s="23">
        <v>0</v>
      </c>
      <c r="H72" s="23">
        <v>0</v>
      </c>
      <c r="I72" s="23">
        <f>+F72-G72</f>
        <v>0</v>
      </c>
      <c r="J72" s="5"/>
      <c r="K72" s="20"/>
    </row>
    <row r="73" spans="2:11" x14ac:dyDescent="0.25">
      <c r="B73" s="21"/>
      <c r="C73" s="22" t="s">
        <v>77</v>
      </c>
      <c r="D73" s="23">
        <v>0</v>
      </c>
      <c r="E73" s="23">
        <v>0</v>
      </c>
      <c r="F73" s="23">
        <f>+D73</f>
        <v>0</v>
      </c>
      <c r="G73" s="23">
        <v>0</v>
      </c>
      <c r="H73" s="23">
        <v>0</v>
      </c>
      <c r="I73" s="23">
        <f>+F73-G73</f>
        <v>0</v>
      </c>
      <c r="J73" s="5"/>
      <c r="K73" s="27"/>
    </row>
    <row r="74" spans="2:11" x14ac:dyDescent="0.25">
      <c r="B74" s="21"/>
      <c r="C74" s="22" t="s">
        <v>78</v>
      </c>
      <c r="D74" s="23">
        <v>0</v>
      </c>
      <c r="E74" s="23">
        <v>0</v>
      </c>
      <c r="F74" s="23">
        <f>D74+E74</f>
        <v>0</v>
      </c>
      <c r="G74" s="23">
        <v>0</v>
      </c>
      <c r="H74" s="23">
        <v>0</v>
      </c>
      <c r="I74" s="23">
        <f>+F74-G74</f>
        <v>0</v>
      </c>
      <c r="J74" s="5"/>
      <c r="K74" s="24"/>
    </row>
    <row r="75" spans="2:11" x14ac:dyDescent="0.25">
      <c r="B75" s="17" t="s">
        <v>79</v>
      </c>
      <c r="C75" s="18"/>
      <c r="D75" s="19">
        <f>SUM(D76:D82)</f>
        <v>69223470.530000001</v>
      </c>
      <c r="E75" s="19">
        <f>SUM(E76:E82)</f>
        <v>696499.97</v>
      </c>
      <c r="F75" s="19">
        <f>SUM(F76:F82)</f>
        <v>69919970.5</v>
      </c>
      <c r="G75" s="19">
        <f>SUM(G76:G82)</f>
        <v>66529220.649999999</v>
      </c>
      <c r="H75" s="19">
        <f>SUM(H76:H82)</f>
        <v>58325769.539999999</v>
      </c>
      <c r="I75" s="19">
        <f>+F75-G75</f>
        <v>3390749.8500000015</v>
      </c>
      <c r="J75" s="28"/>
    </row>
    <row r="76" spans="2:11" x14ac:dyDescent="0.25">
      <c r="B76" s="21"/>
      <c r="C76" s="22" t="s">
        <v>80</v>
      </c>
      <c r="D76" s="23">
        <v>66926970.5</v>
      </c>
      <c r="E76" s="23">
        <v>0</v>
      </c>
      <c r="F76" s="23">
        <f>D76+E76</f>
        <v>66926970.5</v>
      </c>
      <c r="G76" s="23">
        <v>64247618.390000001</v>
      </c>
      <c r="H76" s="23">
        <v>56247618.390000001</v>
      </c>
      <c r="I76" s="23">
        <f t="shared" ref="I76:I82" si="11">+F76-G76</f>
        <v>2679352.1099999994</v>
      </c>
      <c r="J76" s="28"/>
      <c r="K76" s="20"/>
    </row>
    <row r="77" spans="2:11" x14ac:dyDescent="0.25">
      <c r="B77" s="21"/>
      <c r="C77" s="22" t="s">
        <v>81</v>
      </c>
      <c r="D77" s="23">
        <v>2239500.0299999998</v>
      </c>
      <c r="E77" s="23">
        <v>696499.97</v>
      </c>
      <c r="F77" s="23">
        <f t="shared" ref="F77:F82" si="12">D77+E77</f>
        <v>2936000</v>
      </c>
      <c r="G77" s="23">
        <v>2281602.2599999998</v>
      </c>
      <c r="H77" s="23">
        <v>2078151.15</v>
      </c>
      <c r="I77" s="23">
        <f t="shared" si="11"/>
        <v>654397.74000000022</v>
      </c>
      <c r="J77" s="28"/>
      <c r="K77" s="20"/>
    </row>
    <row r="78" spans="2:11" x14ac:dyDescent="0.25">
      <c r="B78" s="21"/>
      <c r="C78" s="22" t="s">
        <v>82</v>
      </c>
      <c r="D78" s="23">
        <v>0</v>
      </c>
      <c r="E78" s="23">
        <v>0</v>
      </c>
      <c r="F78" s="23">
        <f t="shared" si="12"/>
        <v>0</v>
      </c>
      <c r="G78" s="23">
        <v>0</v>
      </c>
      <c r="H78" s="23">
        <v>0</v>
      </c>
      <c r="I78" s="23">
        <f t="shared" si="11"/>
        <v>0</v>
      </c>
      <c r="J78" s="28"/>
      <c r="K78" s="20"/>
    </row>
    <row r="79" spans="2:11" x14ac:dyDescent="0.25">
      <c r="B79" s="21"/>
      <c r="C79" s="22" t="s">
        <v>83</v>
      </c>
      <c r="D79" s="23">
        <v>57000</v>
      </c>
      <c r="E79" s="23">
        <v>0</v>
      </c>
      <c r="F79" s="23">
        <f t="shared" si="12"/>
        <v>57000</v>
      </c>
      <c r="G79" s="23">
        <v>0</v>
      </c>
      <c r="H79" s="23">
        <v>0</v>
      </c>
      <c r="I79" s="23">
        <f t="shared" si="11"/>
        <v>57000</v>
      </c>
      <c r="J79" s="28"/>
      <c r="K79" s="20"/>
    </row>
    <row r="80" spans="2:11" x14ac:dyDescent="0.25">
      <c r="B80" s="21"/>
      <c r="C80" s="22" t="s">
        <v>84</v>
      </c>
      <c r="D80" s="23">
        <v>0</v>
      </c>
      <c r="E80" s="23">
        <v>0</v>
      </c>
      <c r="F80" s="23">
        <f t="shared" si="12"/>
        <v>0</v>
      </c>
      <c r="G80" s="23">
        <v>0</v>
      </c>
      <c r="H80" s="23">
        <v>0</v>
      </c>
      <c r="I80" s="23">
        <f t="shared" si="11"/>
        <v>0</v>
      </c>
      <c r="J80" s="28"/>
    </row>
    <row r="81" spans="2:10" x14ac:dyDescent="0.25">
      <c r="B81" s="21"/>
      <c r="C81" s="22" t="s">
        <v>85</v>
      </c>
      <c r="D81" s="23">
        <v>0</v>
      </c>
      <c r="E81" s="23">
        <v>0</v>
      </c>
      <c r="F81" s="23">
        <f t="shared" si="12"/>
        <v>0</v>
      </c>
      <c r="G81" s="23">
        <v>0</v>
      </c>
      <c r="H81" s="23">
        <v>0</v>
      </c>
      <c r="I81" s="23">
        <f t="shared" si="11"/>
        <v>0</v>
      </c>
      <c r="J81" s="28"/>
    </row>
    <row r="82" spans="2:10" x14ac:dyDescent="0.25">
      <c r="B82" s="21"/>
      <c r="C82" s="22" t="s">
        <v>86</v>
      </c>
      <c r="D82" s="23">
        <v>0</v>
      </c>
      <c r="E82" s="23">
        <v>0</v>
      </c>
      <c r="F82" s="23">
        <f t="shared" si="12"/>
        <v>0</v>
      </c>
      <c r="G82" s="23">
        <v>0</v>
      </c>
      <c r="H82" s="23">
        <v>0</v>
      </c>
      <c r="I82" s="23">
        <f t="shared" si="11"/>
        <v>0</v>
      </c>
      <c r="J82" s="28"/>
    </row>
    <row r="83" spans="2:10" s="29" customFormat="1" x14ac:dyDescent="0.25">
      <c r="B83" s="30"/>
      <c r="C83" s="31" t="s">
        <v>87</v>
      </c>
      <c r="D83" s="32">
        <f>SUM(D11+D19+D29+D39+D49+D59+D63+D71+D75)</f>
        <v>865703217.1700002</v>
      </c>
      <c r="E83" s="32">
        <f>SUM(E11+E19+E29+E39+E49+E59+E63+E71+E75)</f>
        <v>856844093.76999998</v>
      </c>
      <c r="F83" s="32">
        <f>SUM(F11+F19+F29+F39+F49+F59+F63+F71+F75)</f>
        <v>1722547310.9400001</v>
      </c>
      <c r="G83" s="32">
        <f>SUM(G11+G19+G29+G39+G49+G59+G63+G71+G75)</f>
        <v>825194541.05999982</v>
      </c>
      <c r="H83" s="32">
        <f>SUM(H11+H19+H29+H39+H49+H59+H63+H71+H75)</f>
        <v>701985558.38999999</v>
      </c>
      <c r="I83" s="32">
        <f>+F83-G83</f>
        <v>897352769.88000023</v>
      </c>
      <c r="J83" s="33"/>
    </row>
    <row r="84" spans="2:10" x14ac:dyDescent="0.25">
      <c r="G84" s="34"/>
      <c r="H84" s="34"/>
      <c r="J84" s="35"/>
    </row>
    <row r="85" spans="2:10" x14ac:dyDescent="0.25">
      <c r="G85" s="36"/>
      <c r="H85" s="37"/>
      <c r="J85" s="4"/>
    </row>
    <row r="86" spans="2:10" x14ac:dyDescent="0.25">
      <c r="B86" s="38"/>
      <c r="C86" s="38"/>
      <c r="G86" s="38"/>
      <c r="H86" s="38"/>
      <c r="I86" s="38"/>
    </row>
    <row r="87" spans="2:10" x14ac:dyDescent="0.25">
      <c r="B87" s="40" t="s">
        <v>88</v>
      </c>
      <c r="C87" s="40"/>
      <c r="D87" s="40"/>
      <c r="E87" s="40"/>
      <c r="F87" s="41" t="s">
        <v>89</v>
      </c>
      <c r="G87" s="41"/>
      <c r="H87" s="41"/>
      <c r="I87" s="41"/>
    </row>
    <row r="88" spans="2:10" x14ac:dyDescent="0.25">
      <c r="B88" s="38"/>
      <c r="C88" s="42"/>
      <c r="E88" s="38"/>
      <c r="F88" s="42"/>
      <c r="G88" s="42"/>
      <c r="H88" s="42"/>
      <c r="I88" s="42"/>
    </row>
    <row r="89" spans="2:10" x14ac:dyDescent="0.25">
      <c r="B89" s="41" t="s">
        <v>90</v>
      </c>
      <c r="C89" s="41"/>
      <c r="D89" s="41"/>
      <c r="E89" s="41"/>
      <c r="F89" s="41" t="s">
        <v>91</v>
      </c>
      <c r="G89" s="41"/>
      <c r="H89" s="41"/>
      <c r="I89" s="41"/>
    </row>
    <row r="90" spans="2:10" x14ac:dyDescent="0.25">
      <c r="B90" s="40" t="s">
        <v>92</v>
      </c>
      <c r="C90" s="40"/>
      <c r="D90" s="40"/>
      <c r="E90" s="40"/>
      <c r="F90" s="40" t="s">
        <v>93</v>
      </c>
      <c r="G90" s="40"/>
      <c r="H90" s="40"/>
      <c r="I90" s="40"/>
    </row>
    <row r="91" spans="2:10" x14ac:dyDescent="0.25">
      <c r="B91" s="40"/>
      <c r="C91" s="40"/>
      <c r="D91" s="40"/>
      <c r="E91" s="40"/>
      <c r="F91" s="43"/>
      <c r="G91" s="38"/>
      <c r="H91" s="38"/>
      <c r="I91" s="42"/>
    </row>
    <row r="92" spans="2:10" x14ac:dyDescent="0.25">
      <c r="B92" s="44"/>
      <c r="C92" s="38"/>
      <c r="D92" s="38"/>
      <c r="E92" s="38"/>
      <c r="F92" s="38"/>
      <c r="G92" s="38"/>
      <c r="H92" s="38"/>
      <c r="I92" s="42"/>
    </row>
    <row r="93" spans="2:10" x14ac:dyDescent="0.25">
      <c r="B93" s="45"/>
      <c r="C93" s="43"/>
      <c r="D93" s="43"/>
      <c r="E93" s="43"/>
      <c r="F93" s="42"/>
      <c r="G93" s="38"/>
      <c r="H93" s="40"/>
      <c r="I93" s="40"/>
    </row>
    <row r="94" spans="2:10" x14ac:dyDescent="0.25">
      <c r="B94" s="41" t="s">
        <v>94</v>
      </c>
      <c r="C94" s="41"/>
      <c r="D94" s="38"/>
      <c r="E94" s="38" t="s">
        <v>95</v>
      </c>
      <c r="F94" s="38"/>
      <c r="G94" s="41" t="s">
        <v>96</v>
      </c>
      <c r="H94" s="41"/>
      <c r="I94" s="41"/>
    </row>
    <row r="95" spans="2:10" x14ac:dyDescent="0.25">
      <c r="B95" s="41" t="s">
        <v>97</v>
      </c>
      <c r="C95" s="41"/>
      <c r="D95" s="38"/>
      <c r="E95" s="38"/>
      <c r="F95" s="38"/>
      <c r="G95" s="41"/>
      <c r="H95" s="41"/>
      <c r="I95" s="41"/>
    </row>
    <row r="96" spans="2:10" x14ac:dyDescent="0.25">
      <c r="B96" s="41" t="s">
        <v>98</v>
      </c>
      <c r="C96" s="41"/>
      <c r="D96" s="38"/>
      <c r="E96" s="38"/>
      <c r="F96" s="38"/>
      <c r="G96" s="45"/>
      <c r="H96" s="45"/>
      <c r="I96" s="45"/>
    </row>
    <row r="97" spans="2:9" x14ac:dyDescent="0.25">
      <c r="B97" s="45"/>
      <c r="C97" s="45"/>
      <c r="D97" s="38"/>
      <c r="E97" s="38"/>
      <c r="F97" s="38"/>
      <c r="G97" s="45"/>
      <c r="H97" s="45"/>
      <c r="I97" s="45"/>
    </row>
    <row r="98" spans="2:9" x14ac:dyDescent="0.25">
      <c r="B98" s="42"/>
      <c r="C98" s="38"/>
      <c r="D98" s="45"/>
      <c r="E98" s="42"/>
      <c r="F98" s="42"/>
      <c r="G98" s="45"/>
      <c r="H98" s="42"/>
      <c r="I98" s="42"/>
    </row>
    <row r="99" spans="2:9" x14ac:dyDescent="0.25">
      <c r="B99" s="41" t="s">
        <v>99</v>
      </c>
      <c r="C99" s="41"/>
      <c r="D99" s="40" t="s">
        <v>100</v>
      </c>
      <c r="E99" s="40"/>
      <c r="F99" s="40"/>
      <c r="G99" s="40" t="s">
        <v>100</v>
      </c>
      <c r="H99" s="40"/>
      <c r="I99" s="40"/>
    </row>
    <row r="100" spans="2:9" x14ac:dyDescent="0.25">
      <c r="B100" s="40" t="s">
        <v>101</v>
      </c>
      <c r="C100" s="40"/>
      <c r="D100" s="40" t="s">
        <v>102</v>
      </c>
      <c r="E100" s="40"/>
      <c r="F100" s="40"/>
      <c r="G100" s="40" t="s">
        <v>103</v>
      </c>
      <c r="H100" s="40"/>
      <c r="I100" s="40"/>
    </row>
    <row r="101" spans="2:9" x14ac:dyDescent="0.25">
      <c r="B101" s="46"/>
      <c r="C101" s="46"/>
      <c r="D101" s="46"/>
      <c r="E101" s="46"/>
      <c r="F101" s="46"/>
      <c r="G101" s="46"/>
      <c r="H101" s="46"/>
      <c r="I101" s="46"/>
    </row>
    <row r="102" spans="2:9" x14ac:dyDescent="0.25">
      <c r="B102" s="46"/>
      <c r="C102" s="46"/>
      <c r="D102" s="46"/>
      <c r="E102" s="46"/>
      <c r="F102" s="46"/>
      <c r="G102" s="46"/>
      <c r="H102" s="46"/>
      <c r="I102" s="46"/>
    </row>
    <row r="103" spans="2:9" x14ac:dyDescent="0.25">
      <c r="B103" s="46"/>
      <c r="C103" s="46"/>
      <c r="D103" s="46"/>
      <c r="E103" s="46"/>
      <c r="F103" s="46"/>
      <c r="G103" s="46"/>
      <c r="H103" s="46"/>
      <c r="I103" s="46"/>
    </row>
    <row r="104" spans="2:9" x14ac:dyDescent="0.25">
      <c r="B104" s="46"/>
      <c r="C104" s="46"/>
      <c r="E104" s="42"/>
      <c r="G104" s="46"/>
      <c r="H104" s="46"/>
      <c r="I104" s="46"/>
    </row>
    <row r="105" spans="2:9" x14ac:dyDescent="0.25">
      <c r="B105" s="46"/>
      <c r="C105" s="46"/>
      <c r="E105" s="42"/>
      <c r="G105" s="46"/>
      <c r="H105" s="46"/>
      <c r="I105" s="46"/>
    </row>
    <row r="106" spans="2:9" x14ac:dyDescent="0.25">
      <c r="B106" s="46"/>
      <c r="C106" s="46"/>
      <c r="E106" s="38"/>
      <c r="G106" s="46"/>
      <c r="H106" s="46"/>
      <c r="I106" s="46"/>
    </row>
    <row r="107" spans="2:9" x14ac:dyDescent="0.25">
      <c r="B107" s="46"/>
      <c r="C107" s="46"/>
      <c r="E107" s="42"/>
      <c r="G107" s="46"/>
      <c r="H107" s="46"/>
      <c r="I107" s="46"/>
    </row>
    <row r="108" spans="2:9" x14ac:dyDescent="0.25">
      <c r="B108" s="46"/>
      <c r="C108" s="46"/>
      <c r="E108" s="38"/>
      <c r="F108" s="38"/>
      <c r="G108" s="46"/>
      <c r="H108" s="46"/>
      <c r="I108" s="46"/>
    </row>
    <row r="109" spans="2:9" x14ac:dyDescent="0.25">
      <c r="B109" s="46"/>
      <c r="C109" s="46"/>
      <c r="D109" s="46"/>
      <c r="E109" s="46"/>
      <c r="F109" s="46"/>
      <c r="G109" s="46"/>
      <c r="H109" s="46"/>
      <c r="I109" s="46"/>
    </row>
    <row r="110" spans="2:9" x14ac:dyDescent="0.25">
      <c r="B110" s="46"/>
      <c r="C110" s="46"/>
      <c r="D110" s="46"/>
      <c r="E110" s="46"/>
      <c r="F110" s="46"/>
      <c r="G110" s="46"/>
      <c r="H110" s="46"/>
      <c r="I110" s="46"/>
    </row>
  </sheetData>
  <mergeCells count="36">
    <mergeCell ref="B100:C100"/>
    <mergeCell ref="D100:F100"/>
    <mergeCell ref="G100:I100"/>
    <mergeCell ref="B95:C95"/>
    <mergeCell ref="G95:I95"/>
    <mergeCell ref="B96:C96"/>
    <mergeCell ref="B99:C99"/>
    <mergeCell ref="D99:F99"/>
    <mergeCell ref="G99:I99"/>
    <mergeCell ref="B90:E90"/>
    <mergeCell ref="F90:I90"/>
    <mergeCell ref="B91:E91"/>
    <mergeCell ref="H93:I93"/>
    <mergeCell ref="B94:C94"/>
    <mergeCell ref="G94:I94"/>
    <mergeCell ref="B63:C63"/>
    <mergeCell ref="B71:C71"/>
    <mergeCell ref="B75:C75"/>
    <mergeCell ref="B87:E87"/>
    <mergeCell ref="F87:I87"/>
    <mergeCell ref="B89:E89"/>
    <mergeCell ref="F89:I89"/>
    <mergeCell ref="B11:C11"/>
    <mergeCell ref="B19:C19"/>
    <mergeCell ref="B29:C29"/>
    <mergeCell ref="B39:C39"/>
    <mergeCell ref="B49:C49"/>
    <mergeCell ref="B59:C59"/>
    <mergeCell ref="B1:I1"/>
    <mergeCell ref="B2:I2"/>
    <mergeCell ref="B3:I3"/>
    <mergeCell ref="B4:I4"/>
    <mergeCell ref="B5:I5"/>
    <mergeCell ref="B8:C10"/>
    <mergeCell ref="D8:H8"/>
    <mergeCell ref="I8:I9"/>
  </mergeCells>
  <printOptions horizontalCentered="1"/>
  <pageMargins left="0.39370078740157483" right="0.39370078740157483" top="0.39370078740157483" bottom="0.39370078740157483" header="0.31496062992125984" footer="0.31496062992125984"/>
  <pageSetup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EGRESOSCOG </vt:lpstr>
      <vt:lpstr>'EGRESOSCOG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2020-05-14T15:46:22Z</dcterms:created>
  <dcterms:modified xsi:type="dcterms:W3CDTF">2020-05-14T15:47:02Z</dcterms:modified>
</cp:coreProperties>
</file>